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8_{C666A7B5-491F-45C1-8A75-73BDD96D6DE7}" xr6:coauthVersionLast="45" xr6:coauthVersionMax="45" xr10:uidLastSave="{00000000-0000-0000-0000-000000000000}"/>
  <bookViews>
    <workbookView xWindow="4035" yWindow="3540" windowWidth="21495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M59" i="1"/>
  <c r="G60" i="1"/>
  <c r="H60" i="1"/>
  <c r="I60" i="1"/>
  <c r="J60" i="1"/>
  <c r="K60" i="1"/>
  <c r="L60" i="1"/>
  <c r="M60" i="1"/>
  <c r="F60" i="1"/>
  <c r="F59" i="1"/>
  <c r="G28" i="1"/>
  <c r="H28" i="1"/>
  <c r="I28" i="1"/>
  <c r="J28" i="1"/>
  <c r="K28" i="1"/>
  <c r="L28" i="1"/>
  <c r="M28" i="1"/>
  <c r="G29" i="1"/>
  <c r="H29" i="1"/>
  <c r="I29" i="1"/>
  <c r="J29" i="1"/>
  <c r="K29" i="1"/>
  <c r="L29" i="1"/>
  <c r="M29" i="1"/>
  <c r="F29" i="1"/>
  <c r="F28" i="1"/>
  <c r="G88" i="1"/>
  <c r="H88" i="1"/>
  <c r="I88" i="1"/>
  <c r="J88" i="1"/>
  <c r="K88" i="1"/>
  <c r="L88" i="1"/>
  <c r="M88" i="1"/>
  <c r="G89" i="1"/>
  <c r="H89" i="1"/>
  <c r="I89" i="1"/>
  <c r="J89" i="1"/>
  <c r="K89" i="1"/>
  <c r="L89" i="1"/>
  <c r="M89" i="1"/>
  <c r="F89" i="1"/>
  <c r="F88" i="1"/>
  <c r="J114" i="1" l="1"/>
  <c r="J113" i="1"/>
  <c r="J78" i="1"/>
  <c r="J77" i="1"/>
  <c r="H114" i="1" l="1"/>
  <c r="H113" i="1"/>
  <c r="H78" i="1"/>
  <c r="H77" i="1"/>
  <c r="G114" i="1"/>
  <c r="G113" i="1"/>
  <c r="G78" i="1"/>
  <c r="G77" i="1"/>
  <c r="I114" i="1"/>
  <c r="I113" i="1"/>
  <c r="I78" i="1"/>
  <c r="I77" i="1"/>
  <c r="F114" i="1"/>
  <c r="F113" i="1"/>
  <c r="F78" i="1"/>
  <c r="F77" i="1"/>
  <c r="K113" i="1"/>
  <c r="L113" i="1"/>
  <c r="M113" i="1"/>
  <c r="K114" i="1"/>
  <c r="L114" i="1"/>
  <c r="M114" i="1"/>
  <c r="K77" i="1"/>
  <c r="L77" i="1"/>
  <c r="M77" i="1"/>
  <c r="K78" i="1"/>
  <c r="L78" i="1"/>
  <c r="M78" i="1"/>
</calcChain>
</file>

<file path=xl/sharedStrings.xml><?xml version="1.0" encoding="utf-8"?>
<sst xmlns="http://schemas.openxmlformats.org/spreadsheetml/2006/main" count="615" uniqueCount="94">
  <si>
    <t>Sex</t>
  </si>
  <si>
    <t>Project PI</t>
  </si>
  <si>
    <t>Mouse</t>
  </si>
  <si>
    <t>Group</t>
  </si>
  <si>
    <t>Experimenter</t>
  </si>
  <si>
    <t>Franzetti, Pride, Silverman, Crawley, 2020</t>
  </si>
  <si>
    <t>Genetic Background</t>
  </si>
  <si>
    <t>Mutation/ treatment</t>
  </si>
  <si>
    <t>Nose to nose sniff bouts</t>
  </si>
  <si>
    <t>Nose to nose sniff duration</t>
  </si>
  <si>
    <t>Nose to anogenital sniff duration</t>
  </si>
  <si>
    <t>Nose to anogenital sniff bouts</t>
  </si>
  <si>
    <t>Follow bouts</t>
  </si>
  <si>
    <t>Follow duration</t>
  </si>
  <si>
    <t>Push crawl bouts</t>
  </si>
  <si>
    <t>Front approach bouts</t>
  </si>
  <si>
    <t>1</t>
  </si>
  <si>
    <t>3</t>
  </si>
  <si>
    <t>4</t>
  </si>
  <si>
    <t>5</t>
  </si>
  <si>
    <t>6</t>
  </si>
  <si>
    <t>17</t>
  </si>
  <si>
    <t>21</t>
  </si>
  <si>
    <t>37</t>
  </si>
  <si>
    <t>40</t>
  </si>
  <si>
    <t>41</t>
  </si>
  <si>
    <t>43</t>
  </si>
  <si>
    <t>44</t>
  </si>
  <si>
    <t>59</t>
  </si>
  <si>
    <t>61</t>
  </si>
  <si>
    <t>64</t>
  </si>
  <si>
    <t>M</t>
  </si>
  <si>
    <t>56</t>
  </si>
  <si>
    <t>65</t>
  </si>
  <si>
    <t>82</t>
  </si>
  <si>
    <t>84</t>
  </si>
  <si>
    <t>96</t>
  </si>
  <si>
    <t>103</t>
  </si>
  <si>
    <t>160</t>
  </si>
  <si>
    <t>163</t>
  </si>
  <si>
    <t>166</t>
  </si>
  <si>
    <t>223</t>
  </si>
  <si>
    <t>10</t>
  </si>
  <si>
    <t>19</t>
  </si>
  <si>
    <t>50</t>
  </si>
  <si>
    <t>58</t>
  </si>
  <si>
    <t>67</t>
  </si>
  <si>
    <t>101</t>
  </si>
  <si>
    <t>117</t>
  </si>
  <si>
    <t>172</t>
  </si>
  <si>
    <t>235</t>
  </si>
  <si>
    <t>249</t>
  </si>
  <si>
    <t>Mean</t>
  </si>
  <si>
    <t>Standard Error</t>
  </si>
  <si>
    <t>H2KbDb</t>
  </si>
  <si>
    <t>McAllister 2016</t>
  </si>
  <si>
    <t>WT</t>
  </si>
  <si>
    <t>C57BL/6J</t>
  </si>
  <si>
    <t>C57BL/6J.C57BL/6N</t>
  </si>
  <si>
    <t>Juvenile Reciprocal Social Interaction Scores, Mouse Behavior Core, MIND Institute IDDRC, University of California, Davis</t>
  </si>
  <si>
    <t>11733</t>
  </si>
  <si>
    <t>F</t>
  </si>
  <si>
    <t>11724</t>
  </si>
  <si>
    <t>11732</t>
  </si>
  <si>
    <t>11841</t>
  </si>
  <si>
    <t>11850</t>
  </si>
  <si>
    <t>11721</t>
  </si>
  <si>
    <t>11856</t>
  </si>
  <si>
    <t>11853</t>
  </si>
  <si>
    <t>11737</t>
  </si>
  <si>
    <t>11844</t>
  </si>
  <si>
    <t>11738</t>
  </si>
  <si>
    <t>11845</t>
  </si>
  <si>
    <t>11728</t>
  </si>
  <si>
    <t>11855</t>
  </si>
  <si>
    <t>11735</t>
  </si>
  <si>
    <t>11843</t>
  </si>
  <si>
    <t>Grin2b</t>
  </si>
  <si>
    <t>Crawley 2014-2015</t>
  </si>
  <si>
    <t>Van de Water 2016</t>
  </si>
  <si>
    <t>Jones</t>
  </si>
  <si>
    <t>Pten</t>
  </si>
  <si>
    <t>11031</t>
  </si>
  <si>
    <t>11032</t>
  </si>
  <si>
    <t>11040</t>
  </si>
  <si>
    <t>11129</t>
  </si>
  <si>
    <t>11036</t>
  </si>
  <si>
    <t>11062</t>
  </si>
  <si>
    <t>11133</t>
  </si>
  <si>
    <t>11138</t>
  </si>
  <si>
    <t>Shank3B</t>
  </si>
  <si>
    <t>MAR</t>
  </si>
  <si>
    <t>C57BL/6.129</t>
  </si>
  <si>
    <t>Chenaux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</si>
</sst>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00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00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/>
    </xf>
    <xf numFmtId="2" fontId="3" fillId="0" borderId="3" xfId="1" applyNumberFormat="1" applyFont="1" applyFill="1" applyBorder="1" applyAlignment="1">
      <alignment horizontal="center"/>
    </xf>
    <xf numFmtId="2" fontId="3" fillId="0" borderId="4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CCFF99"/>
      <color rgb="FFFF6000"/>
      <color rgb="FFFFFF00"/>
      <color rgb="FFFFA040"/>
      <color rgb="FFAD07E3"/>
      <color rgb="FF0000FF"/>
      <color rgb="FF41F0AE"/>
      <color rgb="FFA00000"/>
      <color rgb="FFF7ABE8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topLeftCell="E1" zoomScaleNormal="100" workbookViewId="0">
      <pane ySplit="2" topLeftCell="A58" activePane="bottomLeft" state="frozen"/>
      <selection pane="bottomLeft" activeCell="N76" sqref="N76"/>
    </sheetView>
  </sheetViews>
  <sheetFormatPr defaultColWidth="9" defaultRowHeight="14.25" x14ac:dyDescent="0.2"/>
  <cols>
    <col min="1" max="1" width="22.7109375" style="1" customWidth="1"/>
    <col min="2" max="2" width="6.42578125" style="1" customWidth="1"/>
    <col min="3" max="3" width="12" style="1" customWidth="1"/>
    <col min="4" max="4" width="23.140625" style="1" customWidth="1"/>
    <col min="5" max="5" width="9.7109375" style="1" bestFit="1" customWidth="1"/>
    <col min="6" max="6" width="18.5703125" style="1" customWidth="1"/>
    <col min="7" max="7" width="19" style="1" customWidth="1"/>
    <col min="8" max="8" width="16.28515625" style="1" customWidth="1"/>
    <col min="9" max="9" width="14.28515625" style="1" customWidth="1"/>
    <col min="10" max="11" width="12.85546875" style="1" bestFit="1" customWidth="1"/>
    <col min="12" max="12" width="13" style="1" customWidth="1"/>
    <col min="13" max="13" width="16.7109375" style="1" customWidth="1"/>
    <col min="14" max="14" width="16.85546875" style="1" customWidth="1"/>
    <col min="15" max="15" width="25" style="1" customWidth="1"/>
    <col min="16" max="16384" width="9" style="1"/>
  </cols>
  <sheetData>
    <row r="1" spans="1:15" ht="21" thickBot="1" x14ac:dyDescent="0.35">
      <c r="A1" s="37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15" ht="33.4" customHeight="1" thickBot="1" x14ac:dyDescent="0.25">
      <c r="A2" s="27" t="s">
        <v>2</v>
      </c>
      <c r="B2" s="28" t="s">
        <v>0</v>
      </c>
      <c r="C2" s="29" t="s">
        <v>7</v>
      </c>
      <c r="D2" s="29" t="s">
        <v>6</v>
      </c>
      <c r="E2" s="28" t="s">
        <v>3</v>
      </c>
      <c r="F2" s="30" t="s">
        <v>10</v>
      </c>
      <c r="G2" s="30" t="s">
        <v>11</v>
      </c>
      <c r="H2" s="30" t="s">
        <v>9</v>
      </c>
      <c r="I2" s="30" t="s">
        <v>8</v>
      </c>
      <c r="J2" s="30" t="s">
        <v>13</v>
      </c>
      <c r="K2" s="30" t="s">
        <v>12</v>
      </c>
      <c r="L2" s="30" t="s">
        <v>14</v>
      </c>
      <c r="M2" s="30" t="s">
        <v>15</v>
      </c>
      <c r="N2" s="28" t="s">
        <v>4</v>
      </c>
      <c r="O2" s="31" t="s">
        <v>1</v>
      </c>
    </row>
    <row r="3" spans="1:15" ht="13.5" customHeight="1" x14ac:dyDescent="0.2">
      <c r="A3" s="14" t="s">
        <v>60</v>
      </c>
      <c r="B3" s="16" t="s">
        <v>61</v>
      </c>
      <c r="C3" s="33" t="s">
        <v>77</v>
      </c>
      <c r="D3" s="33" t="s">
        <v>57</v>
      </c>
      <c r="E3" s="2" t="s">
        <v>56</v>
      </c>
      <c r="F3" s="16">
        <v>7.2409999999999997</v>
      </c>
      <c r="G3" s="16">
        <v>7</v>
      </c>
      <c r="H3" s="16">
        <v>3.4489999999999998</v>
      </c>
      <c r="I3" s="16">
        <v>7</v>
      </c>
      <c r="J3" s="16">
        <v>0</v>
      </c>
      <c r="K3" s="16">
        <v>0</v>
      </c>
      <c r="L3" s="16">
        <v>14</v>
      </c>
      <c r="M3" s="16">
        <v>0</v>
      </c>
      <c r="N3" s="2"/>
      <c r="O3" s="3" t="s">
        <v>78</v>
      </c>
    </row>
    <row r="4" spans="1:15" ht="13.5" customHeight="1" x14ac:dyDescent="0.2">
      <c r="A4" s="17" t="s">
        <v>62</v>
      </c>
      <c r="B4" s="10" t="s">
        <v>61</v>
      </c>
      <c r="C4" s="32" t="s">
        <v>77</v>
      </c>
      <c r="D4" s="32" t="s">
        <v>57</v>
      </c>
      <c r="E4" s="4" t="s">
        <v>56</v>
      </c>
      <c r="F4" s="10">
        <v>6.2930000000000001</v>
      </c>
      <c r="G4" s="10">
        <v>5</v>
      </c>
      <c r="H4" s="10">
        <v>5.9290000000000003</v>
      </c>
      <c r="I4" s="10">
        <v>10</v>
      </c>
      <c r="J4" s="10">
        <v>1.236</v>
      </c>
      <c r="K4" s="10">
        <v>2</v>
      </c>
      <c r="L4" s="10">
        <v>18</v>
      </c>
      <c r="M4" s="10">
        <v>0</v>
      </c>
      <c r="N4" s="4"/>
      <c r="O4" s="5" t="s">
        <v>78</v>
      </c>
    </row>
    <row r="5" spans="1:15" ht="13.5" customHeight="1" x14ac:dyDescent="0.2">
      <c r="A5" s="17" t="s">
        <v>63</v>
      </c>
      <c r="B5" s="10" t="s">
        <v>61</v>
      </c>
      <c r="C5" s="32" t="s">
        <v>77</v>
      </c>
      <c r="D5" s="32" t="s">
        <v>57</v>
      </c>
      <c r="E5" s="4" t="s">
        <v>56</v>
      </c>
      <c r="F5" s="10">
        <v>2.5049999999999999</v>
      </c>
      <c r="G5" s="10">
        <v>3</v>
      </c>
      <c r="H5" s="10">
        <v>6.6360000000000001</v>
      </c>
      <c r="I5" s="10">
        <v>13</v>
      </c>
      <c r="J5" s="10">
        <v>0</v>
      </c>
      <c r="K5" s="10">
        <v>0</v>
      </c>
      <c r="L5" s="10">
        <v>5</v>
      </c>
      <c r="M5" s="10">
        <v>0</v>
      </c>
      <c r="N5" s="4"/>
      <c r="O5" s="5" t="s">
        <v>78</v>
      </c>
    </row>
    <row r="6" spans="1:15" ht="13.5" customHeight="1" x14ac:dyDescent="0.2">
      <c r="A6" s="17" t="s">
        <v>64</v>
      </c>
      <c r="B6" s="10" t="s">
        <v>61</v>
      </c>
      <c r="C6" s="32" t="s">
        <v>77</v>
      </c>
      <c r="D6" s="32" t="s">
        <v>57</v>
      </c>
      <c r="E6" s="4" t="s">
        <v>56</v>
      </c>
      <c r="F6" s="10">
        <v>4.665</v>
      </c>
      <c r="G6" s="10">
        <v>4</v>
      </c>
      <c r="H6" s="10">
        <v>9.6999999999999993</v>
      </c>
      <c r="I6" s="10">
        <v>14</v>
      </c>
      <c r="J6" s="10">
        <v>0</v>
      </c>
      <c r="K6" s="10">
        <v>0</v>
      </c>
      <c r="L6" s="10">
        <v>5</v>
      </c>
      <c r="M6" s="10">
        <v>0</v>
      </c>
      <c r="N6" s="4"/>
      <c r="O6" s="5" t="s">
        <v>78</v>
      </c>
    </row>
    <row r="7" spans="1:15" ht="13.5" customHeight="1" x14ac:dyDescent="0.2">
      <c r="A7" s="17" t="s">
        <v>65</v>
      </c>
      <c r="B7" s="10" t="s">
        <v>61</v>
      </c>
      <c r="C7" s="32" t="s">
        <v>77</v>
      </c>
      <c r="D7" s="32" t="s">
        <v>57</v>
      </c>
      <c r="E7" s="4" t="s">
        <v>56</v>
      </c>
      <c r="F7" s="10">
        <v>12.202</v>
      </c>
      <c r="G7" s="10">
        <v>6</v>
      </c>
      <c r="H7" s="10">
        <v>10.515000000000001</v>
      </c>
      <c r="I7" s="10">
        <v>18</v>
      </c>
      <c r="J7" s="10">
        <v>3.1960000000000002</v>
      </c>
      <c r="K7" s="10">
        <v>2</v>
      </c>
      <c r="L7" s="10">
        <v>12</v>
      </c>
      <c r="M7" s="10">
        <v>0</v>
      </c>
      <c r="N7" s="4"/>
      <c r="O7" s="5" t="s">
        <v>78</v>
      </c>
    </row>
    <row r="8" spans="1:15" ht="13.5" customHeight="1" x14ac:dyDescent="0.2">
      <c r="A8" s="17" t="s">
        <v>66</v>
      </c>
      <c r="B8" s="10" t="s">
        <v>61</v>
      </c>
      <c r="C8" s="32" t="s">
        <v>77</v>
      </c>
      <c r="D8" s="32" t="s">
        <v>57</v>
      </c>
      <c r="E8" s="4" t="s">
        <v>56</v>
      </c>
      <c r="F8" s="10">
        <v>6.8689999999999998</v>
      </c>
      <c r="G8" s="10">
        <v>5</v>
      </c>
      <c r="H8" s="10">
        <v>13.336</v>
      </c>
      <c r="I8" s="10">
        <v>20</v>
      </c>
      <c r="J8" s="10">
        <v>1.048</v>
      </c>
      <c r="K8" s="10">
        <v>1</v>
      </c>
      <c r="L8" s="10">
        <v>12</v>
      </c>
      <c r="M8" s="10">
        <v>0</v>
      </c>
      <c r="N8" s="4"/>
      <c r="O8" s="5" t="s">
        <v>78</v>
      </c>
    </row>
    <row r="9" spans="1:15" ht="13.5" customHeight="1" x14ac:dyDescent="0.2">
      <c r="A9" s="17">
        <v>10952</v>
      </c>
      <c r="B9" s="10" t="s">
        <v>61</v>
      </c>
      <c r="C9" s="32" t="s">
        <v>77</v>
      </c>
      <c r="D9" s="32" t="s">
        <v>57</v>
      </c>
      <c r="E9" s="4" t="s">
        <v>56</v>
      </c>
      <c r="F9" s="10">
        <v>7.64</v>
      </c>
      <c r="G9" s="10">
        <v>3</v>
      </c>
      <c r="H9" s="10">
        <v>9.0359999999999996</v>
      </c>
      <c r="I9" s="10">
        <v>15</v>
      </c>
      <c r="J9" s="10">
        <v>0</v>
      </c>
      <c r="K9" s="10">
        <v>0</v>
      </c>
      <c r="L9" s="10">
        <v>6</v>
      </c>
      <c r="M9" s="10">
        <v>0</v>
      </c>
      <c r="N9" s="4"/>
      <c r="O9" s="5" t="s">
        <v>78</v>
      </c>
    </row>
    <row r="10" spans="1:15" ht="13.5" customHeight="1" x14ac:dyDescent="0.2">
      <c r="A10" s="17">
        <v>10953</v>
      </c>
      <c r="B10" s="10" t="s">
        <v>61</v>
      </c>
      <c r="C10" s="32" t="s">
        <v>77</v>
      </c>
      <c r="D10" s="32" t="s">
        <v>57</v>
      </c>
      <c r="E10" s="4" t="s">
        <v>56</v>
      </c>
      <c r="F10" s="10">
        <v>44.277000000000001</v>
      </c>
      <c r="G10" s="10">
        <v>9</v>
      </c>
      <c r="H10" s="10">
        <v>16.001999999999999</v>
      </c>
      <c r="I10" s="10">
        <v>17</v>
      </c>
      <c r="J10" s="10">
        <v>10</v>
      </c>
      <c r="K10" s="10">
        <v>4</v>
      </c>
      <c r="L10" s="10">
        <v>16</v>
      </c>
      <c r="M10" s="10">
        <v>0</v>
      </c>
      <c r="N10" s="4"/>
      <c r="O10" s="5" t="s">
        <v>78</v>
      </c>
    </row>
    <row r="11" spans="1:15" ht="13.5" customHeight="1" x14ac:dyDescent="0.2">
      <c r="A11" s="17">
        <v>10958</v>
      </c>
      <c r="B11" s="10" t="s">
        <v>61</v>
      </c>
      <c r="C11" s="32" t="s">
        <v>77</v>
      </c>
      <c r="D11" s="32" t="s">
        <v>57</v>
      </c>
      <c r="E11" s="4" t="s">
        <v>56</v>
      </c>
      <c r="F11" s="10">
        <v>3.3340000000000001</v>
      </c>
      <c r="G11" s="10">
        <v>7</v>
      </c>
      <c r="H11" s="10">
        <v>9</v>
      </c>
      <c r="I11" s="10">
        <v>16</v>
      </c>
      <c r="J11" s="10">
        <v>0</v>
      </c>
      <c r="K11" s="10">
        <v>3</v>
      </c>
      <c r="L11" s="10">
        <v>5</v>
      </c>
      <c r="M11" s="10">
        <v>0</v>
      </c>
      <c r="N11" s="4"/>
      <c r="O11" s="5" t="s">
        <v>78</v>
      </c>
    </row>
    <row r="12" spans="1:15" ht="13.5" customHeight="1" x14ac:dyDescent="0.2">
      <c r="A12" s="17">
        <v>10972</v>
      </c>
      <c r="B12" s="10" t="s">
        <v>61</v>
      </c>
      <c r="C12" s="32" t="s">
        <v>77</v>
      </c>
      <c r="D12" s="32" t="s">
        <v>57</v>
      </c>
      <c r="E12" s="4" t="s">
        <v>56</v>
      </c>
      <c r="F12" s="10">
        <v>12.010999999999999</v>
      </c>
      <c r="G12" s="10">
        <v>10</v>
      </c>
      <c r="H12" s="10">
        <v>11.746</v>
      </c>
      <c r="I12" s="10">
        <v>9</v>
      </c>
      <c r="J12" s="10">
        <v>0</v>
      </c>
      <c r="K12" s="10">
        <v>1</v>
      </c>
      <c r="L12" s="10">
        <v>6</v>
      </c>
      <c r="M12" s="10">
        <v>0</v>
      </c>
      <c r="N12" s="4"/>
      <c r="O12" s="5" t="s">
        <v>78</v>
      </c>
    </row>
    <row r="13" spans="1:15" ht="13.5" customHeight="1" x14ac:dyDescent="0.2">
      <c r="A13" s="17">
        <v>10974</v>
      </c>
      <c r="B13" s="10" t="s">
        <v>61</v>
      </c>
      <c r="C13" s="32" t="s">
        <v>77</v>
      </c>
      <c r="D13" s="32" t="s">
        <v>57</v>
      </c>
      <c r="E13" s="4" t="s">
        <v>56</v>
      </c>
      <c r="F13" s="10">
        <v>6.5780000000000003</v>
      </c>
      <c r="G13" s="10">
        <v>8</v>
      </c>
      <c r="H13" s="10">
        <v>28.283999999999999</v>
      </c>
      <c r="I13" s="10">
        <v>18</v>
      </c>
      <c r="J13" s="10">
        <v>1</v>
      </c>
      <c r="K13" s="10">
        <v>3</v>
      </c>
      <c r="L13" s="10">
        <v>5</v>
      </c>
      <c r="M13" s="10">
        <v>0</v>
      </c>
      <c r="N13" s="4"/>
      <c r="O13" s="5" t="s">
        <v>78</v>
      </c>
    </row>
    <row r="14" spans="1:15" ht="13.5" customHeight="1" x14ac:dyDescent="0.2">
      <c r="A14" s="17" t="s">
        <v>67</v>
      </c>
      <c r="B14" s="10" t="s">
        <v>31</v>
      </c>
      <c r="C14" s="32" t="s">
        <v>77</v>
      </c>
      <c r="D14" s="32" t="s">
        <v>57</v>
      </c>
      <c r="E14" s="4" t="s">
        <v>56</v>
      </c>
      <c r="F14" s="10">
        <v>6.2949999999999999</v>
      </c>
      <c r="G14" s="10">
        <v>4</v>
      </c>
      <c r="H14" s="10">
        <v>1.5009999999999999</v>
      </c>
      <c r="I14" s="10">
        <v>4</v>
      </c>
      <c r="J14" s="10">
        <v>1.77</v>
      </c>
      <c r="K14" s="10">
        <v>1</v>
      </c>
      <c r="L14" s="10">
        <v>1</v>
      </c>
      <c r="M14" s="10">
        <v>0</v>
      </c>
      <c r="N14" s="4"/>
      <c r="O14" s="5" t="s">
        <v>78</v>
      </c>
    </row>
    <row r="15" spans="1:15" ht="13.5" customHeight="1" x14ac:dyDescent="0.2">
      <c r="A15" s="17" t="s">
        <v>68</v>
      </c>
      <c r="B15" s="10" t="s">
        <v>31</v>
      </c>
      <c r="C15" s="32" t="s">
        <v>77</v>
      </c>
      <c r="D15" s="32" t="s">
        <v>57</v>
      </c>
      <c r="E15" s="4" t="s">
        <v>56</v>
      </c>
      <c r="F15" s="10">
        <v>2.593</v>
      </c>
      <c r="G15" s="10">
        <v>3</v>
      </c>
      <c r="H15" s="10">
        <v>4.859</v>
      </c>
      <c r="I15" s="10">
        <v>8</v>
      </c>
      <c r="J15" s="10">
        <v>0</v>
      </c>
      <c r="K15" s="10">
        <v>0</v>
      </c>
      <c r="L15" s="10">
        <v>4</v>
      </c>
      <c r="M15" s="10">
        <v>0</v>
      </c>
      <c r="N15" s="4"/>
      <c r="O15" s="5" t="s">
        <v>78</v>
      </c>
    </row>
    <row r="16" spans="1:15" ht="13.5" customHeight="1" x14ac:dyDescent="0.2">
      <c r="A16" s="17" t="s">
        <v>69</v>
      </c>
      <c r="B16" s="10" t="s">
        <v>31</v>
      </c>
      <c r="C16" s="32" t="s">
        <v>77</v>
      </c>
      <c r="D16" s="32" t="s">
        <v>57</v>
      </c>
      <c r="E16" s="4" t="s">
        <v>56</v>
      </c>
      <c r="F16" s="10">
        <v>18.251000000000001</v>
      </c>
      <c r="G16" s="10">
        <v>11</v>
      </c>
      <c r="H16" s="10">
        <v>15.157999999999999</v>
      </c>
      <c r="I16" s="10">
        <v>13</v>
      </c>
      <c r="J16" s="10">
        <v>4.16</v>
      </c>
      <c r="K16" s="10">
        <v>4</v>
      </c>
      <c r="L16" s="10">
        <v>19</v>
      </c>
      <c r="M16" s="10">
        <v>0</v>
      </c>
      <c r="N16" s="4"/>
      <c r="O16" s="5" t="s">
        <v>78</v>
      </c>
    </row>
    <row r="17" spans="1:15" ht="13.5" customHeight="1" x14ac:dyDescent="0.2">
      <c r="A17" s="17" t="s">
        <v>70</v>
      </c>
      <c r="B17" s="10" t="s">
        <v>31</v>
      </c>
      <c r="C17" s="32" t="s">
        <v>77</v>
      </c>
      <c r="D17" s="32" t="s">
        <v>57</v>
      </c>
      <c r="E17" s="4" t="s">
        <v>56</v>
      </c>
      <c r="F17" s="10">
        <v>1.806</v>
      </c>
      <c r="G17" s="10">
        <v>2</v>
      </c>
      <c r="H17" s="10">
        <v>6.6230000000000002</v>
      </c>
      <c r="I17" s="10">
        <v>12</v>
      </c>
      <c r="J17" s="10">
        <v>0</v>
      </c>
      <c r="K17" s="10">
        <v>0</v>
      </c>
      <c r="L17" s="10">
        <v>18</v>
      </c>
      <c r="M17" s="10">
        <v>0</v>
      </c>
      <c r="N17" s="4"/>
      <c r="O17" s="5" t="s">
        <v>78</v>
      </c>
    </row>
    <row r="18" spans="1:15" ht="13.5" customHeight="1" x14ac:dyDescent="0.2">
      <c r="A18" s="17" t="s">
        <v>71</v>
      </c>
      <c r="B18" s="10" t="s">
        <v>31</v>
      </c>
      <c r="C18" s="32" t="s">
        <v>77</v>
      </c>
      <c r="D18" s="32" t="s">
        <v>57</v>
      </c>
      <c r="E18" s="4" t="s">
        <v>56</v>
      </c>
      <c r="F18" s="10">
        <v>1.5049999999999999</v>
      </c>
      <c r="G18" s="10">
        <v>3</v>
      </c>
      <c r="H18" s="10">
        <v>2.1549999999999998</v>
      </c>
      <c r="I18" s="10">
        <v>5</v>
      </c>
      <c r="J18" s="10">
        <v>0</v>
      </c>
      <c r="K18" s="10">
        <v>0</v>
      </c>
      <c r="L18" s="10">
        <v>8</v>
      </c>
      <c r="M18" s="10">
        <v>0</v>
      </c>
      <c r="N18" s="4"/>
      <c r="O18" s="5" t="s">
        <v>78</v>
      </c>
    </row>
    <row r="19" spans="1:15" ht="13.5" customHeight="1" x14ac:dyDescent="0.2">
      <c r="A19" s="17" t="s">
        <v>72</v>
      </c>
      <c r="B19" s="10" t="s">
        <v>31</v>
      </c>
      <c r="C19" s="32" t="s">
        <v>77</v>
      </c>
      <c r="D19" s="32" t="s">
        <v>57</v>
      </c>
      <c r="E19" s="4" t="s">
        <v>56</v>
      </c>
      <c r="F19" s="10">
        <v>0.26200000000000001</v>
      </c>
      <c r="G19" s="10">
        <v>1</v>
      </c>
      <c r="H19" s="10">
        <v>7.3250000000000002</v>
      </c>
      <c r="I19" s="10">
        <v>12</v>
      </c>
      <c r="J19" s="10">
        <v>0</v>
      </c>
      <c r="K19" s="10">
        <v>0</v>
      </c>
      <c r="L19" s="10">
        <v>18</v>
      </c>
      <c r="M19" s="10">
        <v>0</v>
      </c>
      <c r="N19" s="4"/>
      <c r="O19" s="5" t="s">
        <v>78</v>
      </c>
    </row>
    <row r="20" spans="1:15" ht="13.5" customHeight="1" x14ac:dyDescent="0.2">
      <c r="A20" s="17" t="s">
        <v>73</v>
      </c>
      <c r="B20" s="10" t="s">
        <v>31</v>
      </c>
      <c r="C20" s="32" t="s">
        <v>77</v>
      </c>
      <c r="D20" s="32" t="s">
        <v>57</v>
      </c>
      <c r="E20" s="4" t="s">
        <v>56</v>
      </c>
      <c r="F20" s="10">
        <v>5.4240000000000004</v>
      </c>
      <c r="G20" s="10">
        <v>2</v>
      </c>
      <c r="H20" s="10">
        <v>5.944</v>
      </c>
      <c r="I20" s="10">
        <v>5</v>
      </c>
      <c r="J20" s="10">
        <v>0</v>
      </c>
      <c r="K20" s="10">
        <v>0</v>
      </c>
      <c r="L20" s="10">
        <v>6</v>
      </c>
      <c r="M20" s="10">
        <v>0</v>
      </c>
      <c r="N20" s="4"/>
      <c r="O20" s="5" t="s">
        <v>78</v>
      </c>
    </row>
    <row r="21" spans="1:15" ht="13.5" customHeight="1" x14ac:dyDescent="0.2">
      <c r="A21" s="17" t="s">
        <v>74</v>
      </c>
      <c r="B21" s="10" t="s">
        <v>31</v>
      </c>
      <c r="C21" s="32" t="s">
        <v>77</v>
      </c>
      <c r="D21" s="32" t="s">
        <v>57</v>
      </c>
      <c r="E21" s="4" t="s">
        <v>56</v>
      </c>
      <c r="F21" s="10">
        <v>0.81</v>
      </c>
      <c r="G21" s="10">
        <v>1</v>
      </c>
      <c r="H21" s="10">
        <v>3.0550000000000002</v>
      </c>
      <c r="I21" s="10">
        <v>8</v>
      </c>
      <c r="J21" s="10">
        <v>0</v>
      </c>
      <c r="K21" s="10">
        <v>0</v>
      </c>
      <c r="L21" s="10">
        <v>14</v>
      </c>
      <c r="M21" s="10">
        <v>0</v>
      </c>
      <c r="N21" s="4"/>
      <c r="O21" s="5" t="s">
        <v>78</v>
      </c>
    </row>
    <row r="22" spans="1:15" ht="13.5" customHeight="1" x14ac:dyDescent="0.2">
      <c r="A22" s="17" t="s">
        <v>75</v>
      </c>
      <c r="B22" s="10" t="s">
        <v>31</v>
      </c>
      <c r="C22" s="32" t="s">
        <v>77</v>
      </c>
      <c r="D22" s="32" t="s">
        <v>57</v>
      </c>
      <c r="E22" s="4" t="s">
        <v>56</v>
      </c>
      <c r="F22" s="10">
        <v>11.365</v>
      </c>
      <c r="G22" s="10">
        <v>5</v>
      </c>
      <c r="H22" s="10">
        <v>6.7359999999999998</v>
      </c>
      <c r="I22" s="10">
        <v>8</v>
      </c>
      <c r="J22" s="10">
        <v>2.2759999999999998</v>
      </c>
      <c r="K22" s="10">
        <v>2</v>
      </c>
      <c r="L22" s="10">
        <v>18</v>
      </c>
      <c r="M22" s="10">
        <v>0</v>
      </c>
      <c r="N22" s="4"/>
      <c r="O22" s="5" t="s">
        <v>78</v>
      </c>
    </row>
    <row r="23" spans="1:15" ht="13.5" customHeight="1" x14ac:dyDescent="0.2">
      <c r="A23" s="17" t="s">
        <v>76</v>
      </c>
      <c r="B23" s="10" t="s">
        <v>31</v>
      </c>
      <c r="C23" s="32" t="s">
        <v>77</v>
      </c>
      <c r="D23" s="32" t="s">
        <v>57</v>
      </c>
      <c r="E23" s="4" t="s">
        <v>56</v>
      </c>
      <c r="F23" s="10">
        <v>5.65</v>
      </c>
      <c r="G23" s="10">
        <v>6</v>
      </c>
      <c r="H23" s="10">
        <v>9.1739999999999995</v>
      </c>
      <c r="I23" s="10">
        <v>16</v>
      </c>
      <c r="J23" s="10">
        <v>0.376</v>
      </c>
      <c r="K23" s="10">
        <v>1</v>
      </c>
      <c r="L23" s="10">
        <v>10</v>
      </c>
      <c r="M23" s="10">
        <v>1</v>
      </c>
      <c r="N23" s="4"/>
      <c r="O23" s="5" t="s">
        <v>78</v>
      </c>
    </row>
    <row r="24" spans="1:15" ht="13.5" customHeight="1" x14ac:dyDescent="0.2">
      <c r="A24" s="17">
        <v>10955</v>
      </c>
      <c r="B24" s="10" t="s">
        <v>31</v>
      </c>
      <c r="C24" s="32" t="s">
        <v>77</v>
      </c>
      <c r="D24" s="32" t="s">
        <v>57</v>
      </c>
      <c r="E24" s="4" t="s">
        <v>56</v>
      </c>
      <c r="F24" s="10">
        <v>9.5280000000000005</v>
      </c>
      <c r="G24" s="10">
        <v>10</v>
      </c>
      <c r="H24" s="10">
        <v>7.2220000000000004</v>
      </c>
      <c r="I24" s="10">
        <v>13</v>
      </c>
      <c r="J24" s="10">
        <v>0</v>
      </c>
      <c r="K24" s="10">
        <v>3</v>
      </c>
      <c r="L24" s="10">
        <v>9</v>
      </c>
      <c r="M24" s="10">
        <v>2</v>
      </c>
      <c r="N24" s="4"/>
      <c r="O24" s="5" t="s">
        <v>78</v>
      </c>
    </row>
    <row r="25" spans="1:15" ht="13.5" customHeight="1" x14ac:dyDescent="0.2">
      <c r="A25" s="17">
        <v>10956</v>
      </c>
      <c r="B25" s="10" t="s">
        <v>31</v>
      </c>
      <c r="C25" s="32" t="s">
        <v>77</v>
      </c>
      <c r="D25" s="32" t="s">
        <v>57</v>
      </c>
      <c r="E25" s="4" t="s">
        <v>56</v>
      </c>
      <c r="F25" s="10">
        <v>3.2330000000000001</v>
      </c>
      <c r="G25" s="10">
        <v>4</v>
      </c>
      <c r="H25" s="10">
        <v>6.6459999999999999</v>
      </c>
      <c r="I25" s="10">
        <v>9</v>
      </c>
      <c r="J25" s="10">
        <v>0</v>
      </c>
      <c r="K25" s="10">
        <v>10</v>
      </c>
      <c r="L25" s="10">
        <v>9</v>
      </c>
      <c r="M25" s="10">
        <v>0</v>
      </c>
      <c r="N25" s="4"/>
      <c r="O25" s="5" t="s">
        <v>78</v>
      </c>
    </row>
    <row r="26" spans="1:15" ht="13.5" customHeight="1" x14ac:dyDescent="0.2">
      <c r="A26" s="17">
        <v>10970</v>
      </c>
      <c r="B26" s="10" t="s">
        <v>31</v>
      </c>
      <c r="C26" s="32" t="s">
        <v>77</v>
      </c>
      <c r="D26" s="32" t="s">
        <v>57</v>
      </c>
      <c r="E26" s="4" t="s">
        <v>56</v>
      </c>
      <c r="F26" s="10">
        <v>18.416</v>
      </c>
      <c r="G26" s="10">
        <v>6</v>
      </c>
      <c r="H26" s="10">
        <v>21.062999999999999</v>
      </c>
      <c r="I26" s="10">
        <v>16</v>
      </c>
      <c r="J26" s="10">
        <v>2</v>
      </c>
      <c r="K26" s="10">
        <v>3</v>
      </c>
      <c r="L26" s="10">
        <v>4</v>
      </c>
      <c r="M26" s="10">
        <v>0</v>
      </c>
      <c r="N26" s="4"/>
      <c r="O26" s="5" t="s">
        <v>78</v>
      </c>
    </row>
    <row r="27" spans="1:15" ht="13.5" customHeight="1" x14ac:dyDescent="0.2">
      <c r="A27" s="17">
        <v>10971</v>
      </c>
      <c r="B27" s="10" t="s">
        <v>31</v>
      </c>
      <c r="C27" s="32" t="s">
        <v>77</v>
      </c>
      <c r="D27" s="32" t="s">
        <v>57</v>
      </c>
      <c r="E27" s="4" t="s">
        <v>56</v>
      </c>
      <c r="F27" s="10">
        <v>19.501999999999999</v>
      </c>
      <c r="G27" s="10">
        <v>6</v>
      </c>
      <c r="H27" s="10">
        <v>7.2370000000000001</v>
      </c>
      <c r="I27" s="10">
        <v>12</v>
      </c>
      <c r="J27" s="10">
        <v>3</v>
      </c>
      <c r="K27" s="10">
        <v>0</v>
      </c>
      <c r="L27" s="10">
        <v>6</v>
      </c>
      <c r="M27" s="10">
        <v>0</v>
      </c>
      <c r="N27" s="4"/>
      <c r="O27" s="5" t="s">
        <v>78</v>
      </c>
    </row>
    <row r="28" spans="1:15" ht="13.5" customHeight="1" thickBot="1" x14ac:dyDescent="0.25">
      <c r="A28" s="40" t="s">
        <v>52</v>
      </c>
      <c r="B28" s="41"/>
      <c r="C28" s="41"/>
      <c r="D28" s="10"/>
      <c r="E28" s="11"/>
      <c r="F28" s="10">
        <f>AVERAGE(F3:F27)</f>
        <v>8.7302000000000017</v>
      </c>
      <c r="G28" s="10">
        <f t="shared" ref="G28:M28" si="0">AVERAGE(G3:G27)</f>
        <v>5.24</v>
      </c>
      <c r="H28" s="10">
        <f t="shared" si="0"/>
        <v>9.1332399999999971</v>
      </c>
      <c r="I28" s="10">
        <f t="shared" si="0"/>
        <v>11.92</v>
      </c>
      <c r="J28" s="10">
        <f t="shared" si="0"/>
        <v>1.20248</v>
      </c>
      <c r="K28" s="10">
        <f t="shared" si="0"/>
        <v>1.6</v>
      </c>
      <c r="L28" s="10">
        <f t="shared" si="0"/>
        <v>9.92</v>
      </c>
      <c r="M28" s="10">
        <f t="shared" si="0"/>
        <v>0.12</v>
      </c>
      <c r="N28" s="4"/>
      <c r="O28" s="5"/>
    </row>
    <row r="29" spans="1:15" ht="13.5" customHeight="1" thickBot="1" x14ac:dyDescent="0.25">
      <c r="A29" s="42" t="s">
        <v>53</v>
      </c>
      <c r="B29" s="43"/>
      <c r="C29" s="43"/>
      <c r="D29" s="12"/>
      <c r="E29" s="13"/>
      <c r="F29" s="12">
        <f>STDEV(F3:F27)/SQRT(25)</f>
        <v>1.8371736209006848</v>
      </c>
      <c r="G29" s="12">
        <f t="shared" ref="G29:M29" si="1">STDEV(G3:G27)/SQRT(25)</f>
        <v>0.56356011214421475</v>
      </c>
      <c r="H29" s="12">
        <f t="shared" si="1"/>
        <v>1.2036032046595211</v>
      </c>
      <c r="I29" s="12">
        <f t="shared" si="1"/>
        <v>0.89613987003517859</v>
      </c>
      <c r="J29" s="12">
        <f t="shared" si="1"/>
        <v>0.44055176434406285</v>
      </c>
      <c r="K29" s="12">
        <f t="shared" si="1"/>
        <v>0.44721359549995798</v>
      </c>
      <c r="L29" s="12">
        <f t="shared" si="1"/>
        <v>1.1074294559925704</v>
      </c>
      <c r="M29" s="12">
        <f t="shared" si="1"/>
        <v>8.7939373055152786E-2</v>
      </c>
      <c r="N29" s="6"/>
      <c r="O29" s="34"/>
    </row>
    <row r="30" spans="1:15" ht="13.5" customHeight="1" thickBot="1" x14ac:dyDescent="0.25">
      <c r="A30" s="25"/>
      <c r="B30" s="25"/>
      <c r="C30" s="22"/>
      <c r="D30" s="22"/>
      <c r="E30" s="21"/>
      <c r="F30" s="25"/>
      <c r="G30" s="25"/>
      <c r="H30" s="25"/>
      <c r="I30" s="25"/>
      <c r="J30" s="25"/>
      <c r="K30" s="25"/>
      <c r="L30" s="25"/>
      <c r="M30" s="25"/>
      <c r="N30" s="21"/>
      <c r="O30" s="24"/>
    </row>
    <row r="31" spans="1:15" ht="13.5" customHeight="1" x14ac:dyDescent="0.2">
      <c r="A31" s="14">
        <v>7191</v>
      </c>
      <c r="B31" s="16" t="s">
        <v>61</v>
      </c>
      <c r="C31" s="33" t="s">
        <v>81</v>
      </c>
      <c r="D31" s="33" t="s">
        <v>92</v>
      </c>
      <c r="E31" s="2" t="s">
        <v>56</v>
      </c>
      <c r="F31" s="16">
        <v>3.4580000000000002</v>
      </c>
      <c r="G31" s="16">
        <v>3</v>
      </c>
      <c r="H31" s="16">
        <v>7.2969999999999997</v>
      </c>
      <c r="I31" s="16">
        <v>12</v>
      </c>
      <c r="J31" s="16">
        <v>1.216</v>
      </c>
      <c r="K31" s="16">
        <v>1</v>
      </c>
      <c r="L31" s="16">
        <v>4</v>
      </c>
      <c r="M31" s="16">
        <v>0</v>
      </c>
      <c r="N31" s="2"/>
      <c r="O31" s="3" t="s">
        <v>78</v>
      </c>
    </row>
    <row r="32" spans="1:15" ht="13.5" customHeight="1" x14ac:dyDescent="0.2">
      <c r="A32" s="17">
        <v>7297</v>
      </c>
      <c r="B32" s="10" t="s">
        <v>61</v>
      </c>
      <c r="C32" s="32" t="s">
        <v>81</v>
      </c>
      <c r="D32" s="32" t="s">
        <v>92</v>
      </c>
      <c r="E32" s="4" t="s">
        <v>56</v>
      </c>
      <c r="F32" s="10">
        <v>52.052999999999997</v>
      </c>
      <c r="G32" s="10">
        <v>19</v>
      </c>
      <c r="H32" s="10">
        <v>47.167999999999999</v>
      </c>
      <c r="I32" s="10">
        <v>24</v>
      </c>
      <c r="J32" s="10">
        <v>15.478</v>
      </c>
      <c r="K32" s="10">
        <v>15</v>
      </c>
      <c r="L32" s="10">
        <v>8</v>
      </c>
      <c r="M32" s="10">
        <v>0</v>
      </c>
      <c r="N32" s="4"/>
      <c r="O32" s="5" t="s">
        <v>78</v>
      </c>
    </row>
    <row r="33" spans="1:15" ht="13.5" customHeight="1" x14ac:dyDescent="0.2">
      <c r="A33" s="17">
        <v>7367</v>
      </c>
      <c r="B33" s="10" t="s">
        <v>61</v>
      </c>
      <c r="C33" s="32" t="s">
        <v>81</v>
      </c>
      <c r="D33" s="32" t="s">
        <v>92</v>
      </c>
      <c r="E33" s="4" t="s">
        <v>56</v>
      </c>
      <c r="F33" s="10">
        <v>0</v>
      </c>
      <c r="G33" s="10">
        <v>0</v>
      </c>
      <c r="H33" s="10">
        <v>5.6420000000000003</v>
      </c>
      <c r="I33" s="10">
        <v>6</v>
      </c>
      <c r="J33" s="10">
        <v>0</v>
      </c>
      <c r="K33" s="10">
        <v>0</v>
      </c>
      <c r="L33" s="10">
        <v>4</v>
      </c>
      <c r="M33" s="10">
        <v>0</v>
      </c>
      <c r="N33" s="4"/>
      <c r="O33" s="5" t="s">
        <v>78</v>
      </c>
    </row>
    <row r="34" spans="1:15" ht="13.5" customHeight="1" x14ac:dyDescent="0.2">
      <c r="A34" s="17">
        <v>7396</v>
      </c>
      <c r="B34" s="10" t="s">
        <v>61</v>
      </c>
      <c r="C34" s="32" t="s">
        <v>81</v>
      </c>
      <c r="D34" s="32" t="s">
        <v>92</v>
      </c>
      <c r="E34" s="4" t="s">
        <v>56</v>
      </c>
      <c r="F34" s="10">
        <v>20.39</v>
      </c>
      <c r="G34" s="10">
        <v>4</v>
      </c>
      <c r="H34" s="10">
        <v>8.9969999999999999</v>
      </c>
      <c r="I34" s="10">
        <v>13</v>
      </c>
      <c r="J34" s="10">
        <v>1.873</v>
      </c>
      <c r="K34" s="10">
        <v>1</v>
      </c>
      <c r="L34" s="10">
        <v>14</v>
      </c>
      <c r="M34" s="10">
        <v>0</v>
      </c>
      <c r="N34" s="4"/>
      <c r="O34" s="5" t="s">
        <v>78</v>
      </c>
    </row>
    <row r="35" spans="1:15" ht="13.5" customHeight="1" x14ac:dyDescent="0.2">
      <c r="A35" s="17">
        <v>7397</v>
      </c>
      <c r="B35" s="10" t="s">
        <v>61</v>
      </c>
      <c r="C35" s="32" t="s">
        <v>81</v>
      </c>
      <c r="D35" s="32" t="s">
        <v>92</v>
      </c>
      <c r="E35" s="4" t="s">
        <v>56</v>
      </c>
      <c r="F35" s="10">
        <v>13.896000000000001</v>
      </c>
      <c r="G35" s="10">
        <v>6</v>
      </c>
      <c r="H35" s="10">
        <v>18.143999999999998</v>
      </c>
      <c r="I35" s="10">
        <v>8</v>
      </c>
      <c r="J35" s="10">
        <v>1.3520000000000001</v>
      </c>
      <c r="K35" s="10">
        <v>1</v>
      </c>
      <c r="L35" s="10">
        <v>2</v>
      </c>
      <c r="M35" s="10">
        <v>0</v>
      </c>
      <c r="N35" s="4"/>
      <c r="O35" s="5" t="s">
        <v>78</v>
      </c>
    </row>
    <row r="36" spans="1:15" ht="13.5" customHeight="1" x14ac:dyDescent="0.2">
      <c r="A36" s="17">
        <v>7481</v>
      </c>
      <c r="B36" s="10" t="s">
        <v>61</v>
      </c>
      <c r="C36" s="32" t="s">
        <v>81</v>
      </c>
      <c r="D36" s="32" t="s">
        <v>92</v>
      </c>
      <c r="E36" s="4" t="s">
        <v>56</v>
      </c>
      <c r="F36" s="10">
        <v>30.416</v>
      </c>
      <c r="G36" s="10">
        <v>7</v>
      </c>
      <c r="H36" s="10">
        <v>7.08</v>
      </c>
      <c r="I36" s="10">
        <v>6</v>
      </c>
      <c r="J36" s="10">
        <v>6.367</v>
      </c>
      <c r="K36" s="10">
        <v>4</v>
      </c>
      <c r="L36" s="10">
        <v>1</v>
      </c>
      <c r="M36" s="10">
        <v>0</v>
      </c>
      <c r="N36" s="4"/>
      <c r="O36" s="5" t="s">
        <v>78</v>
      </c>
    </row>
    <row r="37" spans="1:15" ht="13.5" customHeight="1" x14ac:dyDescent="0.2">
      <c r="A37" s="17">
        <v>7482</v>
      </c>
      <c r="B37" s="10" t="s">
        <v>61</v>
      </c>
      <c r="C37" s="32" t="s">
        <v>81</v>
      </c>
      <c r="D37" s="32" t="s">
        <v>92</v>
      </c>
      <c r="E37" s="4" t="s">
        <v>56</v>
      </c>
      <c r="F37" s="10">
        <v>1.2E-2</v>
      </c>
      <c r="G37" s="10">
        <v>1</v>
      </c>
      <c r="H37" s="10">
        <v>7.2160000000000002</v>
      </c>
      <c r="I37" s="10">
        <v>6</v>
      </c>
      <c r="J37" s="10">
        <v>0</v>
      </c>
      <c r="K37" s="10">
        <v>0</v>
      </c>
      <c r="L37" s="10">
        <v>6</v>
      </c>
      <c r="M37" s="10">
        <v>0</v>
      </c>
      <c r="N37" s="4"/>
      <c r="O37" s="5" t="s">
        <v>78</v>
      </c>
    </row>
    <row r="38" spans="1:15" ht="13.5" customHeight="1" x14ac:dyDescent="0.2">
      <c r="A38" s="17">
        <v>7486</v>
      </c>
      <c r="B38" s="10" t="s">
        <v>61</v>
      </c>
      <c r="C38" s="32" t="s">
        <v>81</v>
      </c>
      <c r="D38" s="32" t="s">
        <v>92</v>
      </c>
      <c r="E38" s="4" t="s">
        <v>56</v>
      </c>
      <c r="F38" s="10">
        <v>14.741</v>
      </c>
      <c r="G38" s="10">
        <v>5</v>
      </c>
      <c r="H38" s="10">
        <v>3.246</v>
      </c>
      <c r="I38" s="10">
        <v>6</v>
      </c>
      <c r="J38" s="10">
        <v>1.663</v>
      </c>
      <c r="K38" s="10">
        <v>2</v>
      </c>
      <c r="L38" s="10">
        <v>12</v>
      </c>
      <c r="M38" s="10">
        <v>0</v>
      </c>
      <c r="N38" s="4"/>
      <c r="O38" s="5" t="s">
        <v>78</v>
      </c>
    </row>
    <row r="39" spans="1:15" ht="13.5" customHeight="1" x14ac:dyDescent="0.2">
      <c r="A39" s="17">
        <v>7627</v>
      </c>
      <c r="B39" s="10" t="s">
        <v>61</v>
      </c>
      <c r="C39" s="32" t="s">
        <v>81</v>
      </c>
      <c r="D39" s="32" t="s">
        <v>92</v>
      </c>
      <c r="E39" s="4" t="s">
        <v>56</v>
      </c>
      <c r="F39" s="10">
        <v>1.246</v>
      </c>
      <c r="G39" s="10">
        <v>1</v>
      </c>
      <c r="H39" s="10">
        <v>5.8949999999999996</v>
      </c>
      <c r="I39" s="10">
        <v>7</v>
      </c>
      <c r="J39" s="10">
        <v>0</v>
      </c>
      <c r="K39" s="10">
        <v>0</v>
      </c>
      <c r="L39" s="10">
        <v>10</v>
      </c>
      <c r="M39" s="10">
        <v>0</v>
      </c>
      <c r="N39" s="4"/>
      <c r="O39" s="5" t="s">
        <v>78</v>
      </c>
    </row>
    <row r="40" spans="1:15" ht="13.5" customHeight="1" x14ac:dyDescent="0.2">
      <c r="A40" s="17">
        <v>7743</v>
      </c>
      <c r="B40" s="10" t="s">
        <v>61</v>
      </c>
      <c r="C40" s="32" t="s">
        <v>81</v>
      </c>
      <c r="D40" s="32" t="s">
        <v>92</v>
      </c>
      <c r="E40" s="4" t="s">
        <v>56</v>
      </c>
      <c r="F40" s="10">
        <v>0</v>
      </c>
      <c r="G40" s="10">
        <v>0</v>
      </c>
      <c r="H40" s="10">
        <v>15.041</v>
      </c>
      <c r="I40" s="10">
        <v>10</v>
      </c>
      <c r="J40" s="10">
        <v>0</v>
      </c>
      <c r="K40" s="10">
        <v>0</v>
      </c>
      <c r="L40" s="10">
        <v>20</v>
      </c>
      <c r="M40" s="10">
        <v>0</v>
      </c>
      <c r="N40" s="4"/>
      <c r="O40" s="5" t="s">
        <v>78</v>
      </c>
    </row>
    <row r="41" spans="1:15" ht="13.5" customHeight="1" x14ac:dyDescent="0.2">
      <c r="A41" s="17">
        <v>7745</v>
      </c>
      <c r="B41" s="10" t="s">
        <v>61</v>
      </c>
      <c r="C41" s="32" t="s">
        <v>81</v>
      </c>
      <c r="D41" s="32" t="s">
        <v>92</v>
      </c>
      <c r="E41" s="4" t="s">
        <v>56</v>
      </c>
      <c r="F41" s="10">
        <v>4.4880000000000004</v>
      </c>
      <c r="G41" s="10">
        <v>3</v>
      </c>
      <c r="H41" s="10">
        <v>2.6640000000000001</v>
      </c>
      <c r="I41" s="10">
        <v>4</v>
      </c>
      <c r="J41" s="10">
        <v>1.512</v>
      </c>
      <c r="K41" s="10">
        <v>2</v>
      </c>
      <c r="L41" s="10">
        <v>23</v>
      </c>
      <c r="M41" s="10">
        <v>0</v>
      </c>
      <c r="N41" s="4"/>
      <c r="O41" s="5" t="s">
        <v>78</v>
      </c>
    </row>
    <row r="42" spans="1:15" ht="13.5" customHeight="1" x14ac:dyDescent="0.2">
      <c r="A42" s="17">
        <v>7930</v>
      </c>
      <c r="B42" s="10" t="s">
        <v>61</v>
      </c>
      <c r="C42" s="32" t="s">
        <v>81</v>
      </c>
      <c r="D42" s="32" t="s">
        <v>92</v>
      </c>
      <c r="E42" s="4" t="s">
        <v>56</v>
      </c>
      <c r="F42" s="10">
        <v>3.2</v>
      </c>
      <c r="G42" s="10">
        <v>4</v>
      </c>
      <c r="H42" s="10">
        <v>6.976</v>
      </c>
      <c r="I42" s="10">
        <v>8</v>
      </c>
      <c r="J42" s="10">
        <v>0</v>
      </c>
      <c r="K42" s="10">
        <v>0</v>
      </c>
      <c r="L42" s="10">
        <v>14</v>
      </c>
      <c r="M42" s="10">
        <v>2</v>
      </c>
      <c r="N42" s="4"/>
      <c r="O42" s="5" t="s">
        <v>78</v>
      </c>
    </row>
    <row r="43" spans="1:15" ht="13.5" customHeight="1" x14ac:dyDescent="0.2">
      <c r="A43" s="17">
        <v>7934</v>
      </c>
      <c r="B43" s="10" t="s">
        <v>61</v>
      </c>
      <c r="C43" s="32" t="s">
        <v>81</v>
      </c>
      <c r="D43" s="32" t="s">
        <v>92</v>
      </c>
      <c r="E43" s="4" t="s">
        <v>56</v>
      </c>
      <c r="F43" s="10">
        <v>0</v>
      </c>
      <c r="G43" s="10">
        <v>0</v>
      </c>
      <c r="H43" s="10">
        <v>4.0469999999999997</v>
      </c>
      <c r="I43" s="10">
        <v>6</v>
      </c>
      <c r="J43" s="10">
        <v>0</v>
      </c>
      <c r="K43" s="10">
        <v>0</v>
      </c>
      <c r="L43" s="10">
        <v>19</v>
      </c>
      <c r="M43" s="10">
        <v>0</v>
      </c>
      <c r="N43" s="4"/>
      <c r="O43" s="5" t="s">
        <v>78</v>
      </c>
    </row>
    <row r="44" spans="1:15" ht="13.5" customHeight="1" x14ac:dyDescent="0.2">
      <c r="A44" s="17">
        <v>7193</v>
      </c>
      <c r="B44" s="10" t="s">
        <v>31</v>
      </c>
      <c r="C44" s="32" t="s">
        <v>81</v>
      </c>
      <c r="D44" s="32" t="s">
        <v>92</v>
      </c>
      <c r="E44" s="4" t="s">
        <v>56</v>
      </c>
      <c r="F44" s="10">
        <v>40.93</v>
      </c>
      <c r="G44" s="10">
        <v>13</v>
      </c>
      <c r="H44" s="10">
        <v>19.353999999999999</v>
      </c>
      <c r="I44" s="10">
        <v>15</v>
      </c>
      <c r="J44" s="10">
        <v>4.3890000000000002</v>
      </c>
      <c r="K44" s="10">
        <v>5</v>
      </c>
      <c r="L44" s="10">
        <v>13</v>
      </c>
      <c r="M44" s="10">
        <v>1</v>
      </c>
      <c r="N44" s="4"/>
      <c r="O44" s="5" t="s">
        <v>78</v>
      </c>
    </row>
    <row r="45" spans="1:15" ht="13.5" customHeight="1" x14ac:dyDescent="0.2">
      <c r="A45" s="17">
        <v>7194</v>
      </c>
      <c r="B45" s="10" t="s">
        <v>31</v>
      </c>
      <c r="C45" s="32" t="s">
        <v>81</v>
      </c>
      <c r="D45" s="32" t="s">
        <v>92</v>
      </c>
      <c r="E45" s="4" t="s">
        <v>56</v>
      </c>
      <c r="F45" s="10">
        <v>37.582999999999998</v>
      </c>
      <c r="G45" s="10">
        <v>9</v>
      </c>
      <c r="H45" s="10">
        <v>24.817</v>
      </c>
      <c r="I45" s="10">
        <v>20</v>
      </c>
      <c r="J45" s="10">
        <v>11.260999999999999</v>
      </c>
      <c r="K45" s="10">
        <v>5</v>
      </c>
      <c r="L45" s="10">
        <v>9</v>
      </c>
      <c r="M45" s="10">
        <v>3</v>
      </c>
      <c r="N45" s="4"/>
      <c r="O45" s="5" t="s">
        <v>78</v>
      </c>
    </row>
    <row r="46" spans="1:15" ht="13.5" customHeight="1" x14ac:dyDescent="0.2">
      <c r="A46" s="17">
        <v>7301</v>
      </c>
      <c r="B46" s="10" t="s">
        <v>31</v>
      </c>
      <c r="C46" s="32" t="s">
        <v>81</v>
      </c>
      <c r="D46" s="32" t="s">
        <v>92</v>
      </c>
      <c r="E46" s="4" t="s">
        <v>56</v>
      </c>
      <c r="F46" s="10">
        <v>65.171000000000006</v>
      </c>
      <c r="G46" s="10">
        <v>13</v>
      </c>
      <c r="H46" s="10">
        <v>20.117999999999999</v>
      </c>
      <c r="I46" s="10">
        <v>11</v>
      </c>
      <c r="J46" s="10">
        <v>19.507999999999999</v>
      </c>
      <c r="K46" s="10">
        <v>10</v>
      </c>
      <c r="L46" s="10">
        <v>8</v>
      </c>
      <c r="M46" s="10">
        <v>1</v>
      </c>
      <c r="N46" s="4"/>
      <c r="O46" s="5" t="s">
        <v>78</v>
      </c>
    </row>
    <row r="47" spans="1:15" ht="13.5" customHeight="1" x14ac:dyDescent="0.2">
      <c r="A47" s="17">
        <v>7302</v>
      </c>
      <c r="B47" s="10" t="s">
        <v>31</v>
      </c>
      <c r="C47" s="32" t="s">
        <v>81</v>
      </c>
      <c r="D47" s="32" t="s">
        <v>92</v>
      </c>
      <c r="E47" s="4" t="s">
        <v>56</v>
      </c>
      <c r="F47" s="10">
        <v>79.753</v>
      </c>
      <c r="G47" s="10">
        <v>22</v>
      </c>
      <c r="H47" s="10">
        <v>21.702000000000002</v>
      </c>
      <c r="I47" s="10">
        <v>13</v>
      </c>
      <c r="J47" s="10">
        <v>16.177</v>
      </c>
      <c r="K47" s="10">
        <v>11</v>
      </c>
      <c r="L47" s="10">
        <v>12</v>
      </c>
      <c r="M47" s="10">
        <v>2</v>
      </c>
      <c r="N47" s="4"/>
      <c r="O47" s="5" t="s">
        <v>78</v>
      </c>
    </row>
    <row r="48" spans="1:15" ht="13.5" customHeight="1" x14ac:dyDescent="0.2">
      <c r="A48" s="17">
        <v>7370</v>
      </c>
      <c r="B48" s="10" t="s">
        <v>31</v>
      </c>
      <c r="C48" s="32" t="s">
        <v>81</v>
      </c>
      <c r="D48" s="32" t="s">
        <v>92</v>
      </c>
      <c r="E48" s="4" t="s">
        <v>56</v>
      </c>
      <c r="F48" s="10">
        <v>91.460999999999999</v>
      </c>
      <c r="G48" s="10">
        <v>15</v>
      </c>
      <c r="H48" s="10">
        <v>58.45</v>
      </c>
      <c r="I48" s="10">
        <v>23</v>
      </c>
      <c r="J48" s="10">
        <v>3.8959999999999999</v>
      </c>
      <c r="K48" s="10">
        <v>3</v>
      </c>
      <c r="L48" s="10">
        <v>6</v>
      </c>
      <c r="M48" s="10">
        <v>1</v>
      </c>
      <c r="N48" s="4"/>
      <c r="O48" s="5" t="s">
        <v>78</v>
      </c>
    </row>
    <row r="49" spans="1:15" ht="13.5" customHeight="1" x14ac:dyDescent="0.2">
      <c r="A49" s="17">
        <v>7394</v>
      </c>
      <c r="B49" s="10" t="s">
        <v>31</v>
      </c>
      <c r="C49" s="32" t="s">
        <v>81</v>
      </c>
      <c r="D49" s="32" t="s">
        <v>92</v>
      </c>
      <c r="E49" s="4" t="s">
        <v>56</v>
      </c>
      <c r="F49" s="10">
        <v>0</v>
      </c>
      <c r="G49" s="10">
        <v>0</v>
      </c>
      <c r="H49" s="10">
        <v>17.619</v>
      </c>
      <c r="I49" s="10">
        <v>14</v>
      </c>
      <c r="J49" s="10">
        <v>0</v>
      </c>
      <c r="K49" s="10">
        <v>0</v>
      </c>
      <c r="L49" s="10">
        <v>5</v>
      </c>
      <c r="M49" s="10">
        <v>0</v>
      </c>
      <c r="N49" s="4"/>
      <c r="O49" s="5" t="s">
        <v>78</v>
      </c>
    </row>
    <row r="50" spans="1:15" ht="13.5" customHeight="1" x14ac:dyDescent="0.2">
      <c r="A50" s="17">
        <v>7487</v>
      </c>
      <c r="B50" s="10" t="s">
        <v>31</v>
      </c>
      <c r="C50" s="32" t="s">
        <v>81</v>
      </c>
      <c r="D50" s="32" t="s">
        <v>92</v>
      </c>
      <c r="E50" s="4" t="s">
        <v>56</v>
      </c>
      <c r="F50" s="10">
        <v>3.4239999999999999</v>
      </c>
      <c r="G50" s="10">
        <v>3</v>
      </c>
      <c r="H50" s="10">
        <v>13.03</v>
      </c>
      <c r="I50" s="10">
        <v>11</v>
      </c>
      <c r="J50" s="10">
        <v>0</v>
      </c>
      <c r="K50" s="10">
        <v>0</v>
      </c>
      <c r="L50" s="10">
        <v>6</v>
      </c>
      <c r="M50" s="10">
        <v>0</v>
      </c>
      <c r="N50" s="4"/>
      <c r="O50" s="5" t="s">
        <v>78</v>
      </c>
    </row>
    <row r="51" spans="1:15" ht="13.5" customHeight="1" x14ac:dyDescent="0.2">
      <c r="A51" s="17">
        <v>7559</v>
      </c>
      <c r="B51" s="10" t="s">
        <v>31</v>
      </c>
      <c r="C51" s="32" t="s">
        <v>81</v>
      </c>
      <c r="D51" s="32" t="s">
        <v>92</v>
      </c>
      <c r="E51" s="4" t="s">
        <v>56</v>
      </c>
      <c r="F51" s="10">
        <v>2.9140000000000001</v>
      </c>
      <c r="G51" s="10">
        <v>3</v>
      </c>
      <c r="H51" s="10">
        <v>19.305</v>
      </c>
      <c r="I51" s="10">
        <v>15</v>
      </c>
      <c r="J51" s="10">
        <v>0.84799999999999998</v>
      </c>
      <c r="K51" s="10">
        <v>1</v>
      </c>
      <c r="L51" s="10">
        <v>11</v>
      </c>
      <c r="M51" s="10">
        <v>0</v>
      </c>
      <c r="N51" s="4"/>
      <c r="O51" s="5" t="s">
        <v>78</v>
      </c>
    </row>
    <row r="52" spans="1:15" ht="13.5" customHeight="1" x14ac:dyDescent="0.2">
      <c r="A52" s="17">
        <v>7561</v>
      </c>
      <c r="B52" s="10" t="s">
        <v>31</v>
      </c>
      <c r="C52" s="32" t="s">
        <v>81</v>
      </c>
      <c r="D52" s="32" t="s">
        <v>92</v>
      </c>
      <c r="E52" s="4" t="s">
        <v>56</v>
      </c>
      <c r="F52" s="10">
        <v>2.1040000000000001</v>
      </c>
      <c r="G52" s="10">
        <v>2</v>
      </c>
      <c r="H52" s="10">
        <v>5.4089999999999998</v>
      </c>
      <c r="I52" s="10">
        <v>9</v>
      </c>
      <c r="J52" s="10">
        <v>0</v>
      </c>
      <c r="K52" s="10">
        <v>0</v>
      </c>
      <c r="L52" s="10">
        <v>10</v>
      </c>
      <c r="M52" s="10">
        <v>0</v>
      </c>
      <c r="N52" s="4"/>
      <c r="O52" s="5" t="s">
        <v>78</v>
      </c>
    </row>
    <row r="53" spans="1:15" ht="13.5" customHeight="1" x14ac:dyDescent="0.2">
      <c r="A53" s="17">
        <v>7631</v>
      </c>
      <c r="B53" s="10" t="s">
        <v>31</v>
      </c>
      <c r="C53" s="32" t="s">
        <v>81</v>
      </c>
      <c r="D53" s="32" t="s">
        <v>92</v>
      </c>
      <c r="E53" s="4" t="s">
        <v>56</v>
      </c>
      <c r="F53" s="10">
        <v>7.7119999999999997</v>
      </c>
      <c r="G53" s="10">
        <v>7</v>
      </c>
      <c r="H53" s="10">
        <v>15.831</v>
      </c>
      <c r="I53" s="10">
        <v>17</v>
      </c>
      <c r="J53" s="10">
        <v>0</v>
      </c>
      <c r="K53" s="10">
        <v>0</v>
      </c>
      <c r="L53" s="10">
        <v>8</v>
      </c>
      <c r="M53" s="10">
        <v>0</v>
      </c>
      <c r="N53" s="4"/>
      <c r="O53" s="5" t="s">
        <v>78</v>
      </c>
    </row>
    <row r="54" spans="1:15" ht="13.5" customHeight="1" x14ac:dyDescent="0.2">
      <c r="A54" s="17">
        <v>7634</v>
      </c>
      <c r="B54" s="10" t="s">
        <v>31</v>
      </c>
      <c r="C54" s="32" t="s">
        <v>81</v>
      </c>
      <c r="D54" s="32" t="s">
        <v>92</v>
      </c>
      <c r="E54" s="4" t="s">
        <v>56</v>
      </c>
      <c r="F54" s="10">
        <v>11.821</v>
      </c>
      <c r="G54" s="10">
        <v>6</v>
      </c>
      <c r="H54" s="10">
        <v>11.656000000000001</v>
      </c>
      <c r="I54" s="10">
        <v>16</v>
      </c>
      <c r="J54" s="10">
        <v>0</v>
      </c>
      <c r="K54" s="10">
        <v>0</v>
      </c>
      <c r="L54" s="10">
        <v>15</v>
      </c>
      <c r="M54" s="10">
        <v>0</v>
      </c>
      <c r="N54" s="4"/>
      <c r="O54" s="5" t="s">
        <v>78</v>
      </c>
    </row>
    <row r="55" spans="1:15" ht="13.5" customHeight="1" x14ac:dyDescent="0.2">
      <c r="A55" s="17">
        <v>7636</v>
      </c>
      <c r="B55" s="10" t="s">
        <v>31</v>
      </c>
      <c r="C55" s="32" t="s">
        <v>81</v>
      </c>
      <c r="D55" s="32" t="s">
        <v>92</v>
      </c>
      <c r="E55" s="4" t="s">
        <v>56</v>
      </c>
      <c r="F55" s="10">
        <v>3.5270000000000001</v>
      </c>
      <c r="G55" s="10">
        <v>2</v>
      </c>
      <c r="H55" s="10">
        <v>12.464</v>
      </c>
      <c r="I55" s="10">
        <v>6</v>
      </c>
      <c r="J55" s="10">
        <v>0</v>
      </c>
      <c r="K55" s="10">
        <v>0</v>
      </c>
      <c r="L55" s="10">
        <v>13</v>
      </c>
      <c r="M55" s="10">
        <v>0</v>
      </c>
      <c r="N55" s="4"/>
      <c r="O55" s="5" t="s">
        <v>78</v>
      </c>
    </row>
    <row r="56" spans="1:15" ht="13.5" customHeight="1" x14ac:dyDescent="0.2">
      <c r="A56" s="17">
        <v>7742</v>
      </c>
      <c r="B56" s="10" t="s">
        <v>31</v>
      </c>
      <c r="C56" s="32" t="s">
        <v>81</v>
      </c>
      <c r="D56" s="32" t="s">
        <v>92</v>
      </c>
      <c r="E56" s="4" t="s">
        <v>56</v>
      </c>
      <c r="F56" s="10">
        <v>5.7530000000000001</v>
      </c>
      <c r="G56" s="10">
        <v>5</v>
      </c>
      <c r="H56" s="10">
        <v>9.11</v>
      </c>
      <c r="I56" s="10">
        <v>9</v>
      </c>
      <c r="J56" s="10">
        <v>0</v>
      </c>
      <c r="K56" s="10">
        <v>0</v>
      </c>
      <c r="L56" s="10">
        <v>17</v>
      </c>
      <c r="M56" s="10">
        <v>0</v>
      </c>
      <c r="N56" s="4"/>
      <c r="O56" s="5" t="s">
        <v>78</v>
      </c>
    </row>
    <row r="57" spans="1:15" ht="13.5" customHeight="1" x14ac:dyDescent="0.2">
      <c r="A57" s="17">
        <v>7747</v>
      </c>
      <c r="B57" s="10" t="s">
        <v>31</v>
      </c>
      <c r="C57" s="32" t="s">
        <v>81</v>
      </c>
      <c r="D57" s="32" t="s">
        <v>92</v>
      </c>
      <c r="E57" s="4" t="s">
        <v>56</v>
      </c>
      <c r="F57" s="10">
        <v>2.19</v>
      </c>
      <c r="G57" s="10">
        <v>1</v>
      </c>
      <c r="H57" s="10">
        <v>7.9649999999999999</v>
      </c>
      <c r="I57" s="10">
        <v>7</v>
      </c>
      <c r="J57" s="10">
        <v>1.6779999999999999</v>
      </c>
      <c r="K57" s="10">
        <v>1</v>
      </c>
      <c r="L57" s="10">
        <v>13</v>
      </c>
      <c r="M57" s="10">
        <v>1</v>
      </c>
      <c r="N57" s="4"/>
      <c r="O57" s="5" t="s">
        <v>78</v>
      </c>
    </row>
    <row r="58" spans="1:15" ht="13.5" customHeight="1" x14ac:dyDescent="0.2">
      <c r="A58" s="17">
        <v>7937</v>
      </c>
      <c r="B58" s="10" t="s">
        <v>31</v>
      </c>
      <c r="C58" s="32" t="s">
        <v>81</v>
      </c>
      <c r="D58" s="32" t="s">
        <v>92</v>
      </c>
      <c r="E58" s="4" t="s">
        <v>56</v>
      </c>
      <c r="F58" s="10">
        <v>7.42</v>
      </c>
      <c r="G58" s="10">
        <v>3</v>
      </c>
      <c r="H58" s="10">
        <v>9.4049999999999994</v>
      </c>
      <c r="I58" s="10">
        <v>10</v>
      </c>
      <c r="J58" s="10">
        <v>0.81799999999999995</v>
      </c>
      <c r="K58" s="10">
        <v>1</v>
      </c>
      <c r="L58" s="10">
        <v>18</v>
      </c>
      <c r="M58" s="10">
        <v>0</v>
      </c>
      <c r="N58" s="4"/>
      <c r="O58" s="5" t="s">
        <v>78</v>
      </c>
    </row>
    <row r="59" spans="1:15" ht="13.5" customHeight="1" thickBot="1" x14ac:dyDescent="0.25">
      <c r="A59" s="40" t="s">
        <v>52</v>
      </c>
      <c r="B59" s="41"/>
      <c r="C59" s="41"/>
      <c r="D59" s="10"/>
      <c r="E59" s="11"/>
      <c r="F59" s="10">
        <f>AVERAGE(F31:F58)</f>
        <v>18.059392857142857</v>
      </c>
      <c r="G59" s="10">
        <f t="shared" ref="G59:M59" si="2">AVERAGE(G31:G58)</f>
        <v>5.6071428571428568</v>
      </c>
      <c r="H59" s="10">
        <f t="shared" si="2"/>
        <v>14.487428571428568</v>
      </c>
      <c r="I59" s="10">
        <f t="shared" si="2"/>
        <v>11.142857142857142</v>
      </c>
      <c r="J59" s="10">
        <f t="shared" si="2"/>
        <v>3.1441428571428567</v>
      </c>
      <c r="K59" s="10">
        <f t="shared" si="2"/>
        <v>2.25</v>
      </c>
      <c r="L59" s="10">
        <f t="shared" si="2"/>
        <v>10.75</v>
      </c>
      <c r="M59" s="10">
        <f t="shared" si="2"/>
        <v>0.39285714285714285</v>
      </c>
      <c r="N59" s="4"/>
      <c r="O59" s="5"/>
    </row>
    <row r="60" spans="1:15" ht="13.5" customHeight="1" thickBot="1" x14ac:dyDescent="0.25">
      <c r="A60" s="42" t="s">
        <v>53</v>
      </c>
      <c r="B60" s="43"/>
      <c r="C60" s="43"/>
      <c r="D60" s="12"/>
      <c r="E60" s="13"/>
      <c r="F60" s="12">
        <f>STDEV(F31:F58)/SQRT(28)</f>
        <v>4.847219438396241</v>
      </c>
      <c r="G60" s="12">
        <f t="shared" ref="G60:M60" si="3">STDEV(G31:G58)/SQRT(28)</f>
        <v>1.1011529380131244</v>
      </c>
      <c r="H60" s="12">
        <f t="shared" si="3"/>
        <v>2.3655806861350701</v>
      </c>
      <c r="I60" s="12">
        <f t="shared" si="3"/>
        <v>1.0049010661171056</v>
      </c>
      <c r="J60" s="12">
        <f t="shared" si="3"/>
        <v>1.0433014964389036</v>
      </c>
      <c r="K60" s="12">
        <f t="shared" si="3"/>
        <v>0.72122947643032287</v>
      </c>
      <c r="L60" s="12">
        <f t="shared" si="3"/>
        <v>1.0561297519292092</v>
      </c>
      <c r="M60" s="12">
        <f t="shared" si="3"/>
        <v>0.14853148628740398</v>
      </c>
      <c r="N60" s="6"/>
      <c r="O60" s="35"/>
    </row>
    <row r="61" spans="1:15" ht="13.5" customHeight="1" thickBot="1" x14ac:dyDescent="0.25">
      <c r="A61" s="20"/>
      <c r="B61" s="21"/>
      <c r="C61" s="22"/>
      <c r="D61" s="22"/>
      <c r="E61" s="21"/>
      <c r="F61" s="23"/>
      <c r="G61" s="23"/>
      <c r="H61" s="23"/>
      <c r="I61" s="23"/>
      <c r="J61" s="23"/>
      <c r="K61" s="23"/>
      <c r="L61" s="23"/>
      <c r="M61" s="23"/>
      <c r="N61" s="21"/>
      <c r="O61" s="24"/>
    </row>
    <row r="62" spans="1:15" x14ac:dyDescent="0.2">
      <c r="A62" s="14" t="s">
        <v>16</v>
      </c>
      <c r="B62" s="2" t="s">
        <v>31</v>
      </c>
      <c r="C62" s="2" t="s">
        <v>54</v>
      </c>
      <c r="D62" s="2" t="s">
        <v>58</v>
      </c>
      <c r="E62" s="2" t="s">
        <v>56</v>
      </c>
      <c r="F62" s="2">
        <v>13.069000000000001</v>
      </c>
      <c r="G62" s="2">
        <v>7</v>
      </c>
      <c r="H62" s="2">
        <v>11.455</v>
      </c>
      <c r="I62" s="2">
        <v>12</v>
      </c>
      <c r="J62" s="2">
        <v>2.206</v>
      </c>
      <c r="K62" s="2">
        <v>2</v>
      </c>
      <c r="L62" s="2">
        <v>13</v>
      </c>
      <c r="M62" s="2">
        <v>1</v>
      </c>
      <c r="N62" s="2" t="s">
        <v>93</v>
      </c>
      <c r="O62" s="3" t="s">
        <v>55</v>
      </c>
    </row>
    <row r="63" spans="1:15" x14ac:dyDescent="0.2">
      <c r="A63" s="17" t="s">
        <v>17</v>
      </c>
      <c r="B63" s="4" t="s">
        <v>31</v>
      </c>
      <c r="C63" s="4" t="s">
        <v>54</v>
      </c>
      <c r="D63" s="18" t="s">
        <v>58</v>
      </c>
      <c r="E63" s="4" t="s">
        <v>56</v>
      </c>
      <c r="F63" s="4">
        <v>3.0459999999999998</v>
      </c>
      <c r="G63" s="4">
        <v>5</v>
      </c>
      <c r="H63" s="4">
        <v>11.797000000000001</v>
      </c>
      <c r="I63" s="4">
        <v>12</v>
      </c>
      <c r="J63" s="4">
        <v>0.99299999999999999</v>
      </c>
      <c r="K63" s="4">
        <v>1</v>
      </c>
      <c r="L63" s="4">
        <v>8</v>
      </c>
      <c r="M63" s="4">
        <v>0</v>
      </c>
      <c r="N63" s="4" t="s">
        <v>93</v>
      </c>
      <c r="O63" s="5" t="s">
        <v>55</v>
      </c>
    </row>
    <row r="64" spans="1:15" x14ac:dyDescent="0.2">
      <c r="A64" s="17" t="s">
        <v>18</v>
      </c>
      <c r="B64" s="4" t="s">
        <v>31</v>
      </c>
      <c r="C64" s="4" t="s">
        <v>54</v>
      </c>
      <c r="D64" s="4" t="s">
        <v>58</v>
      </c>
      <c r="E64" s="4" t="s">
        <v>56</v>
      </c>
      <c r="F64" s="4">
        <v>25.277000000000001</v>
      </c>
      <c r="G64" s="4">
        <v>10</v>
      </c>
      <c r="H64" s="4">
        <v>7.8049999999999997</v>
      </c>
      <c r="I64" s="4">
        <v>14</v>
      </c>
      <c r="J64" s="4">
        <v>4.984</v>
      </c>
      <c r="K64" s="4">
        <v>4</v>
      </c>
      <c r="L64" s="4">
        <v>7</v>
      </c>
      <c r="M64" s="4">
        <v>0</v>
      </c>
      <c r="N64" s="4" t="s">
        <v>93</v>
      </c>
      <c r="O64" s="5" t="s">
        <v>55</v>
      </c>
    </row>
    <row r="65" spans="1:15" x14ac:dyDescent="0.2">
      <c r="A65" s="17" t="s">
        <v>19</v>
      </c>
      <c r="B65" s="4" t="s">
        <v>31</v>
      </c>
      <c r="C65" s="4" t="s">
        <v>54</v>
      </c>
      <c r="D65" s="4" t="s">
        <v>58</v>
      </c>
      <c r="E65" s="4" t="s">
        <v>56</v>
      </c>
      <c r="F65" s="4">
        <v>12.994</v>
      </c>
      <c r="G65" s="4">
        <v>10</v>
      </c>
      <c r="H65" s="4">
        <v>10.492000000000001</v>
      </c>
      <c r="I65" s="4">
        <v>13</v>
      </c>
      <c r="J65" s="4">
        <v>0.72599999999999998</v>
      </c>
      <c r="K65" s="4">
        <v>1</v>
      </c>
      <c r="L65" s="4">
        <v>10</v>
      </c>
      <c r="M65" s="4">
        <v>0</v>
      </c>
      <c r="N65" s="4" t="s">
        <v>93</v>
      </c>
      <c r="O65" s="5" t="s">
        <v>55</v>
      </c>
    </row>
    <row r="66" spans="1:15" x14ac:dyDescent="0.2">
      <c r="A66" s="17" t="s">
        <v>20</v>
      </c>
      <c r="B66" s="4" t="s">
        <v>31</v>
      </c>
      <c r="C66" s="4" t="s">
        <v>54</v>
      </c>
      <c r="D66" s="4" t="s">
        <v>58</v>
      </c>
      <c r="E66" s="4" t="s">
        <v>56</v>
      </c>
      <c r="F66" s="4">
        <v>8.0839999999999996</v>
      </c>
      <c r="G66" s="4">
        <v>6</v>
      </c>
      <c r="H66" s="4">
        <v>10.885</v>
      </c>
      <c r="I66" s="4">
        <v>9</v>
      </c>
      <c r="J66" s="4">
        <v>1.6</v>
      </c>
      <c r="K66" s="4">
        <v>1</v>
      </c>
      <c r="L66" s="4">
        <v>10</v>
      </c>
      <c r="M66" s="4">
        <v>0</v>
      </c>
      <c r="N66" s="4" t="s">
        <v>93</v>
      </c>
      <c r="O66" s="5" t="s">
        <v>55</v>
      </c>
    </row>
    <row r="67" spans="1:15" x14ac:dyDescent="0.2">
      <c r="A67" s="17" t="s">
        <v>21</v>
      </c>
      <c r="B67" s="4" t="s">
        <v>31</v>
      </c>
      <c r="C67" s="4" t="s">
        <v>54</v>
      </c>
      <c r="D67" s="4" t="s">
        <v>58</v>
      </c>
      <c r="E67" s="4" t="s">
        <v>56</v>
      </c>
      <c r="F67" s="4">
        <v>0.52700000000000002</v>
      </c>
      <c r="G67" s="4">
        <v>2</v>
      </c>
      <c r="H67" s="4">
        <v>7.8049999999999997</v>
      </c>
      <c r="I67" s="4">
        <v>12</v>
      </c>
      <c r="J67" s="4">
        <v>0</v>
      </c>
      <c r="K67" s="4">
        <v>0</v>
      </c>
      <c r="L67" s="4">
        <v>3</v>
      </c>
      <c r="M67" s="4">
        <v>0</v>
      </c>
      <c r="N67" s="4" t="s">
        <v>93</v>
      </c>
      <c r="O67" s="5" t="s">
        <v>55</v>
      </c>
    </row>
    <row r="68" spans="1:15" x14ac:dyDescent="0.2">
      <c r="A68" s="17" t="s">
        <v>22</v>
      </c>
      <c r="B68" s="4" t="s">
        <v>31</v>
      </c>
      <c r="C68" s="4" t="s">
        <v>54</v>
      </c>
      <c r="D68" s="4" t="s">
        <v>58</v>
      </c>
      <c r="E68" s="4" t="s">
        <v>56</v>
      </c>
      <c r="F68" s="4">
        <v>15.012</v>
      </c>
      <c r="G68" s="4">
        <v>9</v>
      </c>
      <c r="H68" s="4">
        <v>22.526</v>
      </c>
      <c r="I68" s="4">
        <v>15</v>
      </c>
      <c r="J68" s="4">
        <v>2.0430000000000001</v>
      </c>
      <c r="K68" s="4">
        <v>1</v>
      </c>
      <c r="L68" s="4">
        <v>7</v>
      </c>
      <c r="M68" s="4">
        <v>0</v>
      </c>
      <c r="N68" s="4" t="s">
        <v>93</v>
      </c>
      <c r="O68" s="5" t="s">
        <v>55</v>
      </c>
    </row>
    <row r="69" spans="1:15" x14ac:dyDescent="0.2">
      <c r="A69" s="17" t="s">
        <v>23</v>
      </c>
      <c r="B69" s="4" t="s">
        <v>31</v>
      </c>
      <c r="C69" s="4" t="s">
        <v>54</v>
      </c>
      <c r="D69" s="4" t="s">
        <v>58</v>
      </c>
      <c r="E69" s="4" t="s">
        <v>56</v>
      </c>
      <c r="F69" s="4">
        <v>15.326000000000001</v>
      </c>
      <c r="G69" s="4">
        <v>10</v>
      </c>
      <c r="H69" s="4">
        <v>3.1360000000000001</v>
      </c>
      <c r="I69" s="4">
        <v>10</v>
      </c>
      <c r="J69" s="4">
        <v>4.641</v>
      </c>
      <c r="K69" s="4">
        <v>3</v>
      </c>
      <c r="L69" s="4">
        <v>16</v>
      </c>
      <c r="M69" s="4">
        <v>1</v>
      </c>
      <c r="N69" s="4" t="s">
        <v>93</v>
      </c>
      <c r="O69" s="5" t="s">
        <v>55</v>
      </c>
    </row>
    <row r="70" spans="1:15" x14ac:dyDescent="0.2">
      <c r="A70" s="17" t="s">
        <v>24</v>
      </c>
      <c r="B70" s="4" t="s">
        <v>31</v>
      </c>
      <c r="C70" s="4" t="s">
        <v>54</v>
      </c>
      <c r="D70" s="4" t="s">
        <v>58</v>
      </c>
      <c r="E70" s="4" t="s">
        <v>56</v>
      </c>
      <c r="F70" s="4">
        <v>31.495000000000001</v>
      </c>
      <c r="G70" s="4">
        <v>9</v>
      </c>
      <c r="H70" s="4">
        <v>27.398</v>
      </c>
      <c r="I70" s="4">
        <v>17</v>
      </c>
      <c r="J70" s="4">
        <v>3.6749999999999998</v>
      </c>
      <c r="K70" s="4">
        <v>4</v>
      </c>
      <c r="L70" s="4">
        <v>6</v>
      </c>
      <c r="M70" s="4">
        <v>0</v>
      </c>
      <c r="N70" s="4" t="s">
        <v>93</v>
      </c>
      <c r="O70" s="5" t="s">
        <v>55</v>
      </c>
    </row>
    <row r="71" spans="1:15" x14ac:dyDescent="0.2">
      <c r="A71" s="17" t="s">
        <v>25</v>
      </c>
      <c r="B71" s="4" t="s">
        <v>31</v>
      </c>
      <c r="C71" s="4" t="s">
        <v>54</v>
      </c>
      <c r="D71" s="4" t="s">
        <v>58</v>
      </c>
      <c r="E71" s="4" t="s">
        <v>56</v>
      </c>
      <c r="F71" s="4">
        <v>29.774000000000001</v>
      </c>
      <c r="G71" s="4">
        <v>17</v>
      </c>
      <c r="H71" s="4">
        <v>4.22</v>
      </c>
      <c r="I71" s="4">
        <v>9</v>
      </c>
      <c r="J71" s="4">
        <v>1.377</v>
      </c>
      <c r="K71" s="4">
        <v>2</v>
      </c>
      <c r="L71" s="4">
        <v>18</v>
      </c>
      <c r="M71" s="4">
        <v>2</v>
      </c>
      <c r="N71" s="4" t="s">
        <v>93</v>
      </c>
      <c r="O71" s="5" t="s">
        <v>55</v>
      </c>
    </row>
    <row r="72" spans="1:15" x14ac:dyDescent="0.2">
      <c r="A72" s="17" t="s">
        <v>26</v>
      </c>
      <c r="B72" s="4" t="s">
        <v>31</v>
      </c>
      <c r="C72" s="4" t="s">
        <v>54</v>
      </c>
      <c r="D72" s="4" t="s">
        <v>58</v>
      </c>
      <c r="E72" s="4" t="s">
        <v>56</v>
      </c>
      <c r="F72" s="4">
        <v>4.5049999999999999</v>
      </c>
      <c r="G72" s="4">
        <v>10</v>
      </c>
      <c r="H72" s="4">
        <v>17.126999999999999</v>
      </c>
      <c r="I72" s="4">
        <v>18</v>
      </c>
      <c r="J72" s="4">
        <v>0</v>
      </c>
      <c r="K72" s="4">
        <v>0</v>
      </c>
      <c r="L72" s="4">
        <v>10</v>
      </c>
      <c r="M72" s="4">
        <v>0</v>
      </c>
      <c r="N72" s="4" t="s">
        <v>93</v>
      </c>
      <c r="O72" s="5" t="s">
        <v>55</v>
      </c>
    </row>
    <row r="73" spans="1:15" x14ac:dyDescent="0.2">
      <c r="A73" s="17" t="s">
        <v>27</v>
      </c>
      <c r="B73" s="4" t="s">
        <v>31</v>
      </c>
      <c r="C73" s="4" t="s">
        <v>54</v>
      </c>
      <c r="D73" s="4" t="s">
        <v>58</v>
      </c>
      <c r="E73" s="4" t="s">
        <v>56</v>
      </c>
      <c r="F73" s="4">
        <v>26.797999999999998</v>
      </c>
      <c r="G73" s="4">
        <v>19</v>
      </c>
      <c r="H73" s="4">
        <v>8.6649999999999991</v>
      </c>
      <c r="I73" s="4">
        <v>11</v>
      </c>
      <c r="J73" s="4">
        <v>1.4330000000000001</v>
      </c>
      <c r="K73" s="4">
        <v>1</v>
      </c>
      <c r="L73" s="4">
        <v>10</v>
      </c>
      <c r="M73" s="4">
        <v>0</v>
      </c>
      <c r="N73" s="4" t="s">
        <v>93</v>
      </c>
      <c r="O73" s="5" t="s">
        <v>55</v>
      </c>
    </row>
    <row r="74" spans="1:15" x14ac:dyDescent="0.2">
      <c r="A74" s="17" t="s">
        <v>28</v>
      </c>
      <c r="B74" s="4" t="s">
        <v>31</v>
      </c>
      <c r="C74" s="4" t="s">
        <v>54</v>
      </c>
      <c r="D74" s="4" t="s">
        <v>58</v>
      </c>
      <c r="E74" s="4" t="s">
        <v>56</v>
      </c>
      <c r="F74" s="4">
        <v>4.4260000000000002</v>
      </c>
      <c r="G74" s="4">
        <v>8</v>
      </c>
      <c r="H74" s="4">
        <v>8.5259999999999998</v>
      </c>
      <c r="I74" s="4">
        <v>13</v>
      </c>
      <c r="J74" s="4">
        <v>0</v>
      </c>
      <c r="K74" s="4">
        <v>0</v>
      </c>
      <c r="L74" s="4">
        <v>16</v>
      </c>
      <c r="M74" s="4">
        <v>0</v>
      </c>
      <c r="N74" s="4" t="s">
        <v>93</v>
      </c>
      <c r="O74" s="5" t="s">
        <v>55</v>
      </c>
    </row>
    <row r="75" spans="1:15" x14ac:dyDescent="0.2">
      <c r="A75" s="17" t="s">
        <v>29</v>
      </c>
      <c r="B75" s="4" t="s">
        <v>31</v>
      </c>
      <c r="C75" s="4" t="s">
        <v>54</v>
      </c>
      <c r="D75" s="4" t="s">
        <v>58</v>
      </c>
      <c r="E75" s="4" t="s">
        <v>56</v>
      </c>
      <c r="F75" s="4">
        <v>5.1779999999999999</v>
      </c>
      <c r="G75" s="4">
        <v>7</v>
      </c>
      <c r="H75" s="4">
        <v>5.6130000000000004</v>
      </c>
      <c r="I75" s="4">
        <v>8</v>
      </c>
      <c r="J75" s="4">
        <v>0</v>
      </c>
      <c r="K75" s="4">
        <v>0</v>
      </c>
      <c r="L75" s="4">
        <v>7</v>
      </c>
      <c r="M75" s="4">
        <v>0</v>
      </c>
      <c r="N75" s="4" t="s">
        <v>93</v>
      </c>
      <c r="O75" s="5" t="s">
        <v>55</v>
      </c>
    </row>
    <row r="76" spans="1:15" x14ac:dyDescent="0.2">
      <c r="A76" s="17" t="s">
        <v>30</v>
      </c>
      <c r="B76" s="4" t="s">
        <v>31</v>
      </c>
      <c r="C76" s="4" t="s">
        <v>54</v>
      </c>
      <c r="D76" s="4" t="s">
        <v>58</v>
      </c>
      <c r="E76" s="4" t="s">
        <v>56</v>
      </c>
      <c r="F76" s="4">
        <v>1.353</v>
      </c>
      <c r="G76" s="4">
        <v>1</v>
      </c>
      <c r="H76" s="4">
        <v>6.1619999999999999</v>
      </c>
      <c r="I76" s="4">
        <v>10</v>
      </c>
      <c r="J76" s="4">
        <v>0</v>
      </c>
      <c r="K76" s="4">
        <v>0</v>
      </c>
      <c r="L76" s="4">
        <v>4</v>
      </c>
      <c r="M76" s="4">
        <v>0</v>
      </c>
      <c r="N76" s="4" t="s">
        <v>93</v>
      </c>
      <c r="O76" s="5" t="s">
        <v>55</v>
      </c>
    </row>
    <row r="77" spans="1:15" ht="15" thickBot="1" x14ac:dyDescent="0.25">
      <c r="A77" s="40" t="s">
        <v>52</v>
      </c>
      <c r="B77" s="41"/>
      <c r="C77" s="41"/>
      <c r="D77" s="10"/>
      <c r="E77" s="11"/>
      <c r="F77" s="10">
        <f t="shared" ref="F77:M77" si="4">AVERAGE(F62:F76)</f>
        <v>13.124266666666667</v>
      </c>
      <c r="G77" s="10">
        <f t="shared" si="4"/>
        <v>8.6666666666666661</v>
      </c>
      <c r="H77" s="10">
        <f t="shared" si="4"/>
        <v>10.907466666666666</v>
      </c>
      <c r="I77" s="10">
        <f>AVERAGE(I62:I76)</f>
        <v>12.2</v>
      </c>
      <c r="J77" s="10">
        <f t="shared" ref="J77" si="5">AVERAGE(J62:J76)</f>
        <v>1.5785333333333331</v>
      </c>
      <c r="K77" s="10">
        <f t="shared" si="4"/>
        <v>1.3333333333333333</v>
      </c>
      <c r="L77" s="10">
        <f t="shared" si="4"/>
        <v>9.6666666666666661</v>
      </c>
      <c r="M77" s="10">
        <f t="shared" si="4"/>
        <v>0.26666666666666666</v>
      </c>
      <c r="N77" s="4"/>
      <c r="O77" s="8"/>
    </row>
    <row r="78" spans="1:15" ht="15" thickBot="1" x14ac:dyDescent="0.25">
      <c r="A78" s="42" t="s">
        <v>53</v>
      </c>
      <c r="B78" s="43"/>
      <c r="C78" s="43"/>
      <c r="D78" s="12"/>
      <c r="E78" s="13"/>
      <c r="F78" s="12">
        <f t="shared" ref="F78:G78" si="6">STDEV(F62:F76)/SQRT(15)</f>
        <v>2.7560435003593495</v>
      </c>
      <c r="G78" s="12">
        <f t="shared" si="6"/>
        <v>1.2215005084172055</v>
      </c>
      <c r="H78" s="12">
        <f t="shared" ref="H78" si="7">STDEV(H62:H76)/SQRT(15)</f>
        <v>1.7354759958188686</v>
      </c>
      <c r="I78" s="12">
        <f>STDEV(I62:I76)/SQRT(15)</f>
        <v>0.750872508359125</v>
      </c>
      <c r="J78" s="12">
        <f t="shared" ref="J78" si="8">STDEV(J62:J76)/SQRT(15)</f>
        <v>0.43409060790693904</v>
      </c>
      <c r="K78" s="12">
        <f t="shared" ref="K78:M78" si="9">STDEV(K62:K76)/SQRT(15)</f>
        <v>0.360775179521444</v>
      </c>
      <c r="L78" s="12">
        <f t="shared" si="9"/>
        <v>1.1450376024878444</v>
      </c>
      <c r="M78" s="12">
        <f t="shared" si="9"/>
        <v>0.15327120894696269</v>
      </c>
      <c r="N78" s="7"/>
      <c r="O78" s="19"/>
    </row>
    <row r="79" spans="1:15" s="9" customFormat="1" ht="14.65" customHeight="1" thickBot="1" x14ac:dyDescent="0.25"/>
    <row r="80" spans="1:15" s="9" customFormat="1" ht="14.65" customHeight="1" x14ac:dyDescent="0.2">
      <c r="A80" s="14" t="s">
        <v>82</v>
      </c>
      <c r="B80" s="16" t="s">
        <v>61</v>
      </c>
      <c r="C80" s="2" t="s">
        <v>90</v>
      </c>
      <c r="D80" s="2" t="s">
        <v>57</v>
      </c>
      <c r="E80" s="2" t="s">
        <v>56</v>
      </c>
      <c r="F80" s="16">
        <v>10.454000000000001</v>
      </c>
      <c r="G80" s="16">
        <v>6</v>
      </c>
      <c r="H80" s="16">
        <v>16.751000000000001</v>
      </c>
      <c r="I80" s="16">
        <v>16</v>
      </c>
      <c r="J80" s="16">
        <v>4.4930000000000003</v>
      </c>
      <c r="K80" s="16">
        <v>4</v>
      </c>
      <c r="L80" s="16">
        <v>10</v>
      </c>
      <c r="M80" s="16">
        <v>1</v>
      </c>
      <c r="N80" s="2"/>
      <c r="O80" s="3" t="s">
        <v>78</v>
      </c>
    </row>
    <row r="81" spans="1:15" s="9" customFormat="1" ht="14.65" customHeight="1" x14ac:dyDescent="0.2">
      <c r="A81" s="17" t="s">
        <v>83</v>
      </c>
      <c r="B81" s="10" t="s">
        <v>61</v>
      </c>
      <c r="C81" s="4" t="s">
        <v>90</v>
      </c>
      <c r="D81" s="4" t="s">
        <v>57</v>
      </c>
      <c r="E81" s="4" t="s">
        <v>56</v>
      </c>
      <c r="F81" s="10">
        <v>11.433</v>
      </c>
      <c r="G81" s="10">
        <v>5</v>
      </c>
      <c r="H81" s="10">
        <v>6.0279999999999996</v>
      </c>
      <c r="I81" s="10">
        <v>8</v>
      </c>
      <c r="J81" s="10">
        <v>2.9020000000000001</v>
      </c>
      <c r="K81" s="10">
        <v>3</v>
      </c>
      <c r="L81" s="10">
        <v>28</v>
      </c>
      <c r="M81" s="10">
        <v>1</v>
      </c>
      <c r="N81" s="4"/>
      <c r="O81" s="5" t="s">
        <v>78</v>
      </c>
    </row>
    <row r="82" spans="1:15" s="9" customFormat="1" ht="14.65" customHeight="1" x14ac:dyDescent="0.2">
      <c r="A82" s="17" t="s">
        <v>84</v>
      </c>
      <c r="B82" s="10" t="s">
        <v>61</v>
      </c>
      <c r="C82" s="4" t="s">
        <v>90</v>
      </c>
      <c r="D82" s="4" t="s">
        <v>57</v>
      </c>
      <c r="E82" s="4" t="s">
        <v>56</v>
      </c>
      <c r="F82" s="10">
        <v>15.202</v>
      </c>
      <c r="G82" s="10">
        <v>10</v>
      </c>
      <c r="H82" s="10">
        <v>11.27</v>
      </c>
      <c r="I82" s="10">
        <v>16</v>
      </c>
      <c r="J82" s="10">
        <v>3.794</v>
      </c>
      <c r="K82" s="10">
        <v>3</v>
      </c>
      <c r="L82" s="10">
        <v>20</v>
      </c>
      <c r="M82" s="10">
        <v>2</v>
      </c>
      <c r="N82" s="4"/>
      <c r="O82" s="5" t="s">
        <v>78</v>
      </c>
    </row>
    <row r="83" spans="1:15" s="9" customFormat="1" ht="14.65" customHeight="1" x14ac:dyDescent="0.2">
      <c r="A83" s="17" t="s">
        <v>85</v>
      </c>
      <c r="B83" s="10" t="s">
        <v>61</v>
      </c>
      <c r="C83" s="4" t="s">
        <v>90</v>
      </c>
      <c r="D83" s="4" t="s">
        <v>57</v>
      </c>
      <c r="E83" s="4" t="s">
        <v>56</v>
      </c>
      <c r="F83" s="10">
        <v>1.7350000000000001</v>
      </c>
      <c r="G83" s="10">
        <v>3</v>
      </c>
      <c r="H83" s="10">
        <v>2.3959999999999999</v>
      </c>
      <c r="I83" s="10">
        <v>8</v>
      </c>
      <c r="J83" s="10">
        <v>0</v>
      </c>
      <c r="K83" s="10">
        <v>0</v>
      </c>
      <c r="L83" s="10">
        <v>7</v>
      </c>
      <c r="M83" s="10">
        <v>1</v>
      </c>
      <c r="N83" s="4"/>
      <c r="O83" s="5" t="s">
        <v>78</v>
      </c>
    </row>
    <row r="84" spans="1:15" s="9" customFormat="1" ht="14.65" customHeight="1" x14ac:dyDescent="0.2">
      <c r="A84" s="17" t="s">
        <v>86</v>
      </c>
      <c r="B84" s="10" t="s">
        <v>31</v>
      </c>
      <c r="C84" s="4" t="s">
        <v>90</v>
      </c>
      <c r="D84" s="4" t="s">
        <v>57</v>
      </c>
      <c r="E84" s="4" t="s">
        <v>56</v>
      </c>
      <c r="F84" s="10">
        <v>28.547000000000001</v>
      </c>
      <c r="G84" s="10">
        <v>8</v>
      </c>
      <c r="H84" s="10">
        <v>17.594000000000001</v>
      </c>
      <c r="I84" s="10">
        <v>22</v>
      </c>
      <c r="J84" s="10">
        <v>2.87</v>
      </c>
      <c r="K84" s="10">
        <v>2</v>
      </c>
      <c r="L84" s="10">
        <v>19</v>
      </c>
      <c r="M84" s="10">
        <v>0</v>
      </c>
      <c r="N84" s="4"/>
      <c r="O84" s="5" t="s">
        <v>78</v>
      </c>
    </row>
    <row r="85" spans="1:15" s="9" customFormat="1" ht="14.65" customHeight="1" x14ac:dyDescent="0.2">
      <c r="A85" s="17" t="s">
        <v>87</v>
      </c>
      <c r="B85" s="10" t="s">
        <v>31</v>
      </c>
      <c r="C85" s="4" t="s">
        <v>90</v>
      </c>
      <c r="D85" s="4" t="s">
        <v>57</v>
      </c>
      <c r="E85" s="4" t="s">
        <v>56</v>
      </c>
      <c r="F85" s="10">
        <v>13.829000000000001</v>
      </c>
      <c r="G85" s="10">
        <v>10</v>
      </c>
      <c r="H85" s="10">
        <v>8.6649999999999991</v>
      </c>
      <c r="I85" s="10">
        <v>9</v>
      </c>
      <c r="J85" s="10">
        <v>0</v>
      </c>
      <c r="K85" s="10">
        <v>0</v>
      </c>
      <c r="L85" s="10">
        <v>12</v>
      </c>
      <c r="M85" s="10">
        <v>0</v>
      </c>
      <c r="N85" s="4"/>
      <c r="O85" s="5" t="s">
        <v>78</v>
      </c>
    </row>
    <row r="86" spans="1:15" s="9" customFormat="1" ht="14.65" customHeight="1" x14ac:dyDescent="0.2">
      <c r="A86" s="17" t="s">
        <v>88</v>
      </c>
      <c r="B86" s="10" t="s">
        <v>31</v>
      </c>
      <c r="C86" s="4" t="s">
        <v>90</v>
      </c>
      <c r="D86" s="4" t="s">
        <v>57</v>
      </c>
      <c r="E86" s="4" t="s">
        <v>56</v>
      </c>
      <c r="F86" s="10">
        <v>58.981999999999999</v>
      </c>
      <c r="G86" s="10">
        <v>24</v>
      </c>
      <c r="H86" s="10">
        <v>15.119</v>
      </c>
      <c r="I86" s="10">
        <v>17</v>
      </c>
      <c r="J86" s="10">
        <v>18.454000000000001</v>
      </c>
      <c r="K86" s="10">
        <v>13</v>
      </c>
      <c r="L86" s="10">
        <v>25</v>
      </c>
      <c r="M86" s="10">
        <v>1</v>
      </c>
      <c r="N86" s="4"/>
      <c r="O86" s="5" t="s">
        <v>78</v>
      </c>
    </row>
    <row r="87" spans="1:15" s="9" customFormat="1" ht="14.65" customHeight="1" x14ac:dyDescent="0.2">
      <c r="A87" s="17" t="s">
        <v>89</v>
      </c>
      <c r="B87" s="10" t="s">
        <v>31</v>
      </c>
      <c r="C87" s="4" t="s">
        <v>90</v>
      </c>
      <c r="D87" s="4" t="s">
        <v>57</v>
      </c>
      <c r="E87" s="4" t="s">
        <v>56</v>
      </c>
      <c r="F87" s="10">
        <v>11.986000000000001</v>
      </c>
      <c r="G87" s="10">
        <v>7</v>
      </c>
      <c r="H87" s="10">
        <v>7.4880000000000004</v>
      </c>
      <c r="I87" s="10">
        <v>11</v>
      </c>
      <c r="J87" s="10">
        <v>0</v>
      </c>
      <c r="K87" s="10">
        <v>0</v>
      </c>
      <c r="L87" s="10">
        <v>8</v>
      </c>
      <c r="M87" s="10">
        <v>0</v>
      </c>
      <c r="N87" s="4"/>
      <c r="O87" s="5" t="s">
        <v>78</v>
      </c>
    </row>
    <row r="88" spans="1:15" s="9" customFormat="1" ht="14.65" customHeight="1" thickBot="1" x14ac:dyDescent="0.25">
      <c r="A88" s="40" t="s">
        <v>52</v>
      </c>
      <c r="B88" s="41"/>
      <c r="C88" s="41"/>
      <c r="D88" s="10"/>
      <c r="E88" s="11"/>
      <c r="F88" s="10">
        <f>AVERAGE(F80:F87)</f>
        <v>19.020999999999997</v>
      </c>
      <c r="G88" s="10">
        <f t="shared" ref="G88:M88" si="10">AVERAGE(G80:G87)</f>
        <v>9.125</v>
      </c>
      <c r="H88" s="10">
        <f t="shared" si="10"/>
        <v>10.663875000000001</v>
      </c>
      <c r="I88" s="10">
        <f t="shared" si="10"/>
        <v>13.375</v>
      </c>
      <c r="J88" s="10">
        <f t="shared" si="10"/>
        <v>4.0641250000000007</v>
      </c>
      <c r="K88" s="10">
        <f t="shared" si="10"/>
        <v>3.125</v>
      </c>
      <c r="L88" s="10">
        <f t="shared" si="10"/>
        <v>16.125</v>
      </c>
      <c r="M88" s="10">
        <f t="shared" si="10"/>
        <v>0.75</v>
      </c>
      <c r="N88" s="4"/>
      <c r="O88" s="5"/>
    </row>
    <row r="89" spans="1:15" s="9" customFormat="1" ht="14.65" customHeight="1" thickBot="1" x14ac:dyDescent="0.25">
      <c r="A89" s="42" t="s">
        <v>53</v>
      </c>
      <c r="B89" s="43"/>
      <c r="C89" s="43"/>
      <c r="D89" s="12"/>
      <c r="E89" s="13"/>
      <c r="F89" s="12">
        <f>STDEV(F80:F87)/SQRT(8)</f>
        <v>6.2798374580875898</v>
      </c>
      <c r="G89" s="12">
        <f t="shared" ref="G89:M89" si="11">STDEV(G80:G87)/SQRT(8)</f>
        <v>2.2868998041640816</v>
      </c>
      <c r="H89" s="12">
        <f t="shared" si="11"/>
        <v>1.9329198253779907</v>
      </c>
      <c r="I89" s="12">
        <f t="shared" si="11"/>
        <v>1.8120381184889964</v>
      </c>
      <c r="J89" s="12">
        <f t="shared" si="11"/>
        <v>2.1532915372044785</v>
      </c>
      <c r="K89" s="12">
        <f t="shared" si="11"/>
        <v>1.5170165739748152</v>
      </c>
      <c r="L89" s="12">
        <f t="shared" si="11"/>
        <v>2.8248735749207809</v>
      </c>
      <c r="M89" s="12">
        <f t="shared" si="11"/>
        <v>0.25</v>
      </c>
      <c r="N89" s="6"/>
      <c r="O89" s="36"/>
    </row>
    <row r="90" spans="1:15" s="9" customFormat="1" ht="14.65" customHeight="1" thickBot="1" x14ac:dyDescent="0.25"/>
    <row r="91" spans="1:15" ht="14.65" customHeight="1" x14ac:dyDescent="0.2">
      <c r="A91" s="14" t="s">
        <v>32</v>
      </c>
      <c r="B91" s="2" t="s">
        <v>31</v>
      </c>
      <c r="C91" s="2" t="s">
        <v>91</v>
      </c>
      <c r="D91" s="15" t="s">
        <v>57</v>
      </c>
      <c r="E91" s="2" t="s">
        <v>56</v>
      </c>
      <c r="F91" s="16">
        <v>3.57</v>
      </c>
      <c r="G91" s="16">
        <v>3</v>
      </c>
      <c r="H91" s="16">
        <v>5.6</v>
      </c>
      <c r="I91" s="16">
        <v>12</v>
      </c>
      <c r="J91" s="16">
        <v>0</v>
      </c>
      <c r="K91" s="16">
        <v>0</v>
      </c>
      <c r="L91" s="16">
        <v>4</v>
      </c>
      <c r="M91" s="16">
        <v>1</v>
      </c>
      <c r="N91" s="2" t="s">
        <v>80</v>
      </c>
      <c r="O91" s="3" t="s">
        <v>79</v>
      </c>
    </row>
    <row r="92" spans="1:15" ht="14.65" customHeight="1" x14ac:dyDescent="0.2">
      <c r="A92" s="17" t="s">
        <v>28</v>
      </c>
      <c r="B92" s="4" t="s">
        <v>31</v>
      </c>
      <c r="C92" s="4" t="s">
        <v>91</v>
      </c>
      <c r="D92" s="18" t="s">
        <v>57</v>
      </c>
      <c r="E92" s="4" t="s">
        <v>56</v>
      </c>
      <c r="F92" s="10">
        <v>3.45</v>
      </c>
      <c r="G92" s="10">
        <v>3</v>
      </c>
      <c r="H92" s="10">
        <v>2.71</v>
      </c>
      <c r="I92" s="10">
        <v>7</v>
      </c>
      <c r="J92" s="10">
        <v>0.62</v>
      </c>
      <c r="K92" s="10">
        <v>1</v>
      </c>
      <c r="L92" s="10">
        <v>8</v>
      </c>
      <c r="M92" s="10">
        <v>2</v>
      </c>
      <c r="N92" s="4" t="s">
        <v>80</v>
      </c>
      <c r="O92" s="5" t="s">
        <v>79</v>
      </c>
    </row>
    <row r="93" spans="1:15" ht="14.65" customHeight="1" x14ac:dyDescent="0.2">
      <c r="A93" s="17" t="s">
        <v>33</v>
      </c>
      <c r="B93" s="4" t="s">
        <v>31</v>
      </c>
      <c r="C93" s="4" t="s">
        <v>91</v>
      </c>
      <c r="D93" s="18" t="s">
        <v>57</v>
      </c>
      <c r="E93" s="4" t="s">
        <v>56</v>
      </c>
      <c r="F93" s="10">
        <v>0.36</v>
      </c>
      <c r="G93" s="10">
        <v>1</v>
      </c>
      <c r="H93" s="10">
        <v>2.86</v>
      </c>
      <c r="I93" s="10">
        <v>7</v>
      </c>
      <c r="J93" s="10">
        <v>1.21</v>
      </c>
      <c r="K93" s="10">
        <v>1</v>
      </c>
      <c r="L93" s="10">
        <v>13</v>
      </c>
      <c r="M93" s="10">
        <v>1</v>
      </c>
      <c r="N93" s="4" t="s">
        <v>80</v>
      </c>
      <c r="O93" s="5" t="s">
        <v>79</v>
      </c>
    </row>
    <row r="94" spans="1:15" ht="14.65" customHeight="1" x14ac:dyDescent="0.2">
      <c r="A94" s="17" t="s">
        <v>34</v>
      </c>
      <c r="B94" s="4" t="s">
        <v>31</v>
      </c>
      <c r="C94" s="4" t="s">
        <v>91</v>
      </c>
      <c r="D94" s="18" t="s">
        <v>57</v>
      </c>
      <c r="E94" s="4" t="s">
        <v>56</v>
      </c>
      <c r="F94" s="10">
        <v>0.4</v>
      </c>
      <c r="G94" s="10">
        <v>2</v>
      </c>
      <c r="H94" s="10">
        <v>4.72</v>
      </c>
      <c r="I94" s="10">
        <v>9</v>
      </c>
      <c r="J94" s="10">
        <v>0</v>
      </c>
      <c r="K94" s="10">
        <v>0</v>
      </c>
      <c r="L94" s="10">
        <v>8</v>
      </c>
      <c r="M94" s="10">
        <v>1</v>
      </c>
      <c r="N94" s="4" t="s">
        <v>80</v>
      </c>
      <c r="O94" s="5" t="s">
        <v>79</v>
      </c>
    </row>
    <row r="95" spans="1:15" ht="14.65" customHeight="1" x14ac:dyDescent="0.2">
      <c r="A95" s="17" t="s">
        <v>35</v>
      </c>
      <c r="B95" s="4" t="s">
        <v>31</v>
      </c>
      <c r="C95" s="4" t="s">
        <v>91</v>
      </c>
      <c r="D95" s="18" t="s">
        <v>57</v>
      </c>
      <c r="E95" s="4" t="s">
        <v>56</v>
      </c>
      <c r="F95" s="10">
        <v>15.43</v>
      </c>
      <c r="G95" s="10">
        <v>12</v>
      </c>
      <c r="H95" s="10">
        <v>4.9000000000000004</v>
      </c>
      <c r="I95" s="10">
        <v>13</v>
      </c>
      <c r="J95" s="10">
        <v>4.58</v>
      </c>
      <c r="K95" s="10">
        <v>4</v>
      </c>
      <c r="L95" s="10">
        <v>4</v>
      </c>
      <c r="M95" s="10">
        <v>0</v>
      </c>
      <c r="N95" s="4" t="s">
        <v>80</v>
      </c>
      <c r="O95" s="5" t="s">
        <v>79</v>
      </c>
    </row>
    <row r="96" spans="1:15" ht="14.65" customHeight="1" x14ac:dyDescent="0.2">
      <c r="A96" s="17" t="s">
        <v>36</v>
      </c>
      <c r="B96" s="4" t="s">
        <v>31</v>
      </c>
      <c r="C96" s="4" t="s">
        <v>91</v>
      </c>
      <c r="D96" s="18" t="s">
        <v>57</v>
      </c>
      <c r="E96" s="4" t="s">
        <v>56</v>
      </c>
      <c r="F96" s="10">
        <v>9.65</v>
      </c>
      <c r="G96" s="10">
        <v>7</v>
      </c>
      <c r="H96" s="10">
        <v>6.61</v>
      </c>
      <c r="I96" s="10">
        <v>9</v>
      </c>
      <c r="J96" s="10">
        <v>2.33</v>
      </c>
      <c r="K96" s="10">
        <v>2</v>
      </c>
      <c r="L96" s="10">
        <v>14</v>
      </c>
      <c r="M96" s="10">
        <v>0</v>
      </c>
      <c r="N96" s="4" t="s">
        <v>80</v>
      </c>
      <c r="O96" s="5" t="s">
        <v>79</v>
      </c>
    </row>
    <row r="97" spans="1:15" ht="14.65" customHeight="1" x14ac:dyDescent="0.2">
      <c r="A97" s="17" t="s">
        <v>37</v>
      </c>
      <c r="B97" s="4" t="s">
        <v>31</v>
      </c>
      <c r="C97" s="4" t="s">
        <v>91</v>
      </c>
      <c r="D97" s="18" t="s">
        <v>57</v>
      </c>
      <c r="E97" s="4" t="s">
        <v>56</v>
      </c>
      <c r="F97" s="10">
        <v>5.61</v>
      </c>
      <c r="G97" s="10">
        <v>3</v>
      </c>
      <c r="H97" s="10">
        <v>2.73</v>
      </c>
      <c r="I97" s="10">
        <v>9</v>
      </c>
      <c r="J97" s="10">
        <v>0</v>
      </c>
      <c r="K97" s="10">
        <v>0</v>
      </c>
      <c r="L97" s="10">
        <v>4</v>
      </c>
      <c r="M97" s="10">
        <v>0</v>
      </c>
      <c r="N97" s="4" t="s">
        <v>80</v>
      </c>
      <c r="O97" s="5" t="s">
        <v>79</v>
      </c>
    </row>
    <row r="98" spans="1:15" ht="14.65" customHeight="1" x14ac:dyDescent="0.2">
      <c r="A98" s="17" t="s">
        <v>38</v>
      </c>
      <c r="B98" s="4" t="s">
        <v>31</v>
      </c>
      <c r="C98" s="4" t="s">
        <v>91</v>
      </c>
      <c r="D98" s="18" t="s">
        <v>57</v>
      </c>
      <c r="E98" s="4" t="s">
        <v>56</v>
      </c>
      <c r="F98" s="10">
        <v>0</v>
      </c>
      <c r="G98" s="10">
        <v>0</v>
      </c>
      <c r="H98" s="10">
        <v>5.22</v>
      </c>
      <c r="I98" s="10">
        <v>8</v>
      </c>
      <c r="J98" s="10">
        <v>0</v>
      </c>
      <c r="K98" s="10">
        <v>0</v>
      </c>
      <c r="L98" s="10">
        <v>13</v>
      </c>
      <c r="M98" s="10">
        <v>0</v>
      </c>
      <c r="N98" s="4" t="s">
        <v>80</v>
      </c>
      <c r="O98" s="5" t="s">
        <v>79</v>
      </c>
    </row>
    <row r="99" spans="1:15" ht="14.65" customHeight="1" x14ac:dyDescent="0.2">
      <c r="A99" s="17" t="s">
        <v>39</v>
      </c>
      <c r="B99" s="4" t="s">
        <v>31</v>
      </c>
      <c r="C99" s="4" t="s">
        <v>91</v>
      </c>
      <c r="D99" s="18" t="s">
        <v>57</v>
      </c>
      <c r="E99" s="4" t="s">
        <v>56</v>
      </c>
      <c r="F99" s="10">
        <v>12.09</v>
      </c>
      <c r="G99" s="10">
        <v>12</v>
      </c>
      <c r="H99" s="10">
        <v>4.03</v>
      </c>
      <c r="I99" s="10">
        <v>12</v>
      </c>
      <c r="J99" s="10">
        <v>0.03</v>
      </c>
      <c r="K99" s="10">
        <v>1</v>
      </c>
      <c r="L99" s="10">
        <v>26</v>
      </c>
      <c r="M99" s="10">
        <v>0</v>
      </c>
      <c r="N99" s="4" t="s">
        <v>80</v>
      </c>
      <c r="O99" s="5" t="s">
        <v>79</v>
      </c>
    </row>
    <row r="100" spans="1:15" ht="14.65" customHeight="1" x14ac:dyDescent="0.2">
      <c r="A100" s="17" t="s">
        <v>40</v>
      </c>
      <c r="B100" s="4" t="s">
        <v>31</v>
      </c>
      <c r="C100" s="4" t="s">
        <v>91</v>
      </c>
      <c r="D100" s="18" t="s">
        <v>57</v>
      </c>
      <c r="E100" s="4" t="s">
        <v>56</v>
      </c>
      <c r="F100" s="10">
        <v>5.23</v>
      </c>
      <c r="G100" s="10">
        <v>4</v>
      </c>
      <c r="H100" s="10">
        <v>8.06</v>
      </c>
      <c r="I100" s="10">
        <v>6</v>
      </c>
      <c r="J100" s="10">
        <v>0</v>
      </c>
      <c r="K100" s="10">
        <v>0</v>
      </c>
      <c r="L100" s="10">
        <v>2</v>
      </c>
      <c r="M100" s="10">
        <v>0</v>
      </c>
      <c r="N100" s="4" t="s">
        <v>80</v>
      </c>
      <c r="O100" s="5" t="s">
        <v>79</v>
      </c>
    </row>
    <row r="101" spans="1:15" ht="14.65" customHeight="1" x14ac:dyDescent="0.2">
      <c r="A101" s="17" t="s">
        <v>41</v>
      </c>
      <c r="B101" s="4" t="s">
        <v>31</v>
      </c>
      <c r="C101" s="4" t="s">
        <v>91</v>
      </c>
      <c r="D101" s="18" t="s">
        <v>57</v>
      </c>
      <c r="E101" s="4" t="s">
        <v>56</v>
      </c>
      <c r="F101" s="10">
        <v>3.36</v>
      </c>
      <c r="G101" s="10">
        <v>3</v>
      </c>
      <c r="H101" s="10">
        <v>6.22</v>
      </c>
      <c r="I101" s="10">
        <v>14</v>
      </c>
      <c r="J101" s="10">
        <v>0</v>
      </c>
      <c r="K101" s="10">
        <v>0</v>
      </c>
      <c r="L101" s="10">
        <v>14</v>
      </c>
      <c r="M101" s="10">
        <v>0</v>
      </c>
      <c r="N101" s="4" t="s">
        <v>80</v>
      </c>
      <c r="O101" s="5" t="s">
        <v>79</v>
      </c>
    </row>
    <row r="102" spans="1:15" ht="14.65" customHeight="1" x14ac:dyDescent="0.2">
      <c r="A102" s="17" t="s">
        <v>42</v>
      </c>
      <c r="B102" s="4" t="s">
        <v>61</v>
      </c>
      <c r="C102" s="4" t="s">
        <v>91</v>
      </c>
      <c r="D102" s="18" t="s">
        <v>57</v>
      </c>
      <c r="E102" s="4" t="s">
        <v>56</v>
      </c>
      <c r="F102" s="10">
        <v>8.33</v>
      </c>
      <c r="G102" s="10">
        <v>7</v>
      </c>
      <c r="H102" s="10">
        <v>3.05</v>
      </c>
      <c r="I102" s="10">
        <v>7</v>
      </c>
      <c r="J102" s="10">
        <v>0</v>
      </c>
      <c r="K102" s="10">
        <v>0</v>
      </c>
      <c r="L102" s="10">
        <v>14</v>
      </c>
      <c r="M102" s="10">
        <v>0</v>
      </c>
      <c r="N102" s="4" t="s">
        <v>80</v>
      </c>
      <c r="O102" s="5" t="s">
        <v>79</v>
      </c>
    </row>
    <row r="103" spans="1:15" x14ac:dyDescent="0.2">
      <c r="A103" s="17" t="s">
        <v>43</v>
      </c>
      <c r="B103" s="4" t="s">
        <v>61</v>
      </c>
      <c r="C103" s="4" t="s">
        <v>91</v>
      </c>
      <c r="D103" s="18" t="s">
        <v>57</v>
      </c>
      <c r="E103" s="4" t="s">
        <v>56</v>
      </c>
      <c r="F103" s="10">
        <v>19.87</v>
      </c>
      <c r="G103" s="10">
        <v>7</v>
      </c>
      <c r="H103" s="10">
        <v>2.73</v>
      </c>
      <c r="I103" s="10">
        <v>6</v>
      </c>
      <c r="J103" s="10">
        <v>4.07</v>
      </c>
      <c r="K103" s="10">
        <v>3</v>
      </c>
      <c r="L103" s="10">
        <v>8</v>
      </c>
      <c r="M103" s="10">
        <v>0</v>
      </c>
      <c r="N103" s="4" t="s">
        <v>80</v>
      </c>
      <c r="O103" s="5" t="s">
        <v>79</v>
      </c>
    </row>
    <row r="104" spans="1:15" x14ac:dyDescent="0.2">
      <c r="A104" s="17" t="s">
        <v>24</v>
      </c>
      <c r="B104" s="4" t="s">
        <v>61</v>
      </c>
      <c r="C104" s="4" t="s">
        <v>91</v>
      </c>
      <c r="D104" s="18" t="s">
        <v>57</v>
      </c>
      <c r="E104" s="4" t="s">
        <v>56</v>
      </c>
      <c r="F104" s="10">
        <v>2.56</v>
      </c>
      <c r="G104" s="10">
        <v>1</v>
      </c>
      <c r="H104" s="10">
        <v>5.52</v>
      </c>
      <c r="I104" s="10">
        <v>5</v>
      </c>
      <c r="J104" s="10">
        <v>3.59</v>
      </c>
      <c r="K104" s="10">
        <v>3</v>
      </c>
      <c r="L104" s="10">
        <v>11</v>
      </c>
      <c r="M104" s="10">
        <v>0</v>
      </c>
      <c r="N104" s="4" t="s">
        <v>80</v>
      </c>
      <c r="O104" s="5" t="s">
        <v>79</v>
      </c>
    </row>
    <row r="105" spans="1:15" x14ac:dyDescent="0.2">
      <c r="A105" s="17" t="s">
        <v>44</v>
      </c>
      <c r="B105" s="4" t="s">
        <v>61</v>
      </c>
      <c r="C105" s="4" t="s">
        <v>91</v>
      </c>
      <c r="D105" s="18" t="s">
        <v>57</v>
      </c>
      <c r="E105" s="4" t="s">
        <v>56</v>
      </c>
      <c r="F105" s="10">
        <v>1.77</v>
      </c>
      <c r="G105" s="10">
        <v>2</v>
      </c>
      <c r="H105" s="10">
        <v>1.07</v>
      </c>
      <c r="I105" s="10">
        <v>6</v>
      </c>
      <c r="J105" s="10">
        <v>2.75</v>
      </c>
      <c r="K105" s="10">
        <v>3</v>
      </c>
      <c r="L105" s="10">
        <v>30</v>
      </c>
      <c r="M105" s="10">
        <v>0</v>
      </c>
      <c r="N105" s="4" t="s">
        <v>80</v>
      </c>
      <c r="O105" s="5" t="s">
        <v>79</v>
      </c>
    </row>
    <row r="106" spans="1:15" x14ac:dyDescent="0.2">
      <c r="A106" s="17" t="s">
        <v>45</v>
      </c>
      <c r="B106" s="4" t="s">
        <v>61</v>
      </c>
      <c r="C106" s="4" t="s">
        <v>91</v>
      </c>
      <c r="D106" s="18" t="s">
        <v>57</v>
      </c>
      <c r="E106" s="4" t="s">
        <v>56</v>
      </c>
      <c r="F106" s="10">
        <v>1.23</v>
      </c>
      <c r="G106" s="10">
        <v>2</v>
      </c>
      <c r="H106" s="10">
        <v>3.45</v>
      </c>
      <c r="I106" s="10">
        <v>8</v>
      </c>
      <c r="J106" s="10">
        <v>0</v>
      </c>
      <c r="K106" s="10">
        <v>0</v>
      </c>
      <c r="L106" s="10">
        <v>20</v>
      </c>
      <c r="M106" s="10">
        <v>1</v>
      </c>
      <c r="N106" s="4" t="s">
        <v>80</v>
      </c>
      <c r="O106" s="5" t="s">
        <v>79</v>
      </c>
    </row>
    <row r="107" spans="1:15" x14ac:dyDescent="0.2">
      <c r="A107" s="17" t="s">
        <v>46</v>
      </c>
      <c r="B107" s="4" t="s">
        <v>61</v>
      </c>
      <c r="C107" s="4" t="s">
        <v>91</v>
      </c>
      <c r="D107" s="18" t="s">
        <v>57</v>
      </c>
      <c r="E107" s="4" t="s">
        <v>56</v>
      </c>
      <c r="F107" s="10">
        <v>0.79</v>
      </c>
      <c r="G107" s="10">
        <v>1</v>
      </c>
      <c r="H107" s="10">
        <v>6.92</v>
      </c>
      <c r="I107" s="10">
        <v>15</v>
      </c>
      <c r="J107" s="10">
        <v>0</v>
      </c>
      <c r="K107" s="10">
        <v>0</v>
      </c>
      <c r="L107" s="10">
        <v>18</v>
      </c>
      <c r="M107" s="10">
        <v>1</v>
      </c>
      <c r="N107" s="4" t="s">
        <v>80</v>
      </c>
      <c r="O107" s="5" t="s">
        <v>79</v>
      </c>
    </row>
    <row r="108" spans="1:15" x14ac:dyDescent="0.2">
      <c r="A108" s="17" t="s">
        <v>47</v>
      </c>
      <c r="B108" s="4" t="s">
        <v>61</v>
      </c>
      <c r="C108" s="4" t="s">
        <v>91</v>
      </c>
      <c r="D108" s="18" t="s">
        <v>57</v>
      </c>
      <c r="E108" s="4" t="s">
        <v>56</v>
      </c>
      <c r="F108" s="10">
        <v>4.76</v>
      </c>
      <c r="G108" s="10">
        <v>4</v>
      </c>
      <c r="H108" s="10">
        <v>18.48</v>
      </c>
      <c r="I108" s="10">
        <v>14</v>
      </c>
      <c r="J108" s="10">
        <v>1.8</v>
      </c>
      <c r="K108" s="10">
        <v>1</v>
      </c>
      <c r="L108" s="10">
        <v>10</v>
      </c>
      <c r="M108" s="10">
        <v>0</v>
      </c>
      <c r="N108" s="4" t="s">
        <v>80</v>
      </c>
      <c r="O108" s="5" t="s">
        <v>79</v>
      </c>
    </row>
    <row r="109" spans="1:15" s="9" customFormat="1" x14ac:dyDescent="0.2">
      <c r="A109" s="17" t="s">
        <v>48</v>
      </c>
      <c r="B109" s="4" t="s">
        <v>61</v>
      </c>
      <c r="C109" s="4" t="s">
        <v>91</v>
      </c>
      <c r="D109" s="18" t="s">
        <v>57</v>
      </c>
      <c r="E109" s="4" t="s">
        <v>56</v>
      </c>
      <c r="F109" s="10">
        <v>3.04</v>
      </c>
      <c r="G109" s="10">
        <v>5</v>
      </c>
      <c r="H109" s="10">
        <v>2.09</v>
      </c>
      <c r="I109" s="10">
        <v>7</v>
      </c>
      <c r="J109" s="10">
        <v>0</v>
      </c>
      <c r="K109" s="10">
        <v>0</v>
      </c>
      <c r="L109" s="10">
        <v>6</v>
      </c>
      <c r="M109" s="10">
        <v>0</v>
      </c>
      <c r="N109" s="4" t="s">
        <v>80</v>
      </c>
      <c r="O109" s="5" t="s">
        <v>79</v>
      </c>
    </row>
    <row r="110" spans="1:15" x14ac:dyDescent="0.2">
      <c r="A110" s="17" t="s">
        <v>49</v>
      </c>
      <c r="B110" s="4" t="s">
        <v>61</v>
      </c>
      <c r="C110" s="4" t="s">
        <v>91</v>
      </c>
      <c r="D110" s="18" t="s">
        <v>57</v>
      </c>
      <c r="E110" s="4" t="s">
        <v>56</v>
      </c>
      <c r="F110" s="10">
        <v>3.18</v>
      </c>
      <c r="G110" s="10">
        <v>5</v>
      </c>
      <c r="H110" s="10">
        <v>9.91</v>
      </c>
      <c r="I110" s="10">
        <v>10</v>
      </c>
      <c r="J110" s="10">
        <v>0</v>
      </c>
      <c r="K110" s="10">
        <v>0</v>
      </c>
      <c r="L110" s="10">
        <v>5</v>
      </c>
      <c r="M110" s="10">
        <v>0</v>
      </c>
      <c r="N110" s="4" t="s">
        <v>80</v>
      </c>
      <c r="O110" s="5" t="s">
        <v>79</v>
      </c>
    </row>
    <row r="111" spans="1:15" x14ac:dyDescent="0.2">
      <c r="A111" s="17" t="s">
        <v>50</v>
      </c>
      <c r="B111" s="4" t="s">
        <v>61</v>
      </c>
      <c r="C111" s="4" t="s">
        <v>91</v>
      </c>
      <c r="D111" s="18" t="s">
        <v>57</v>
      </c>
      <c r="E111" s="4" t="s">
        <v>56</v>
      </c>
      <c r="F111" s="10">
        <v>6.35</v>
      </c>
      <c r="G111" s="10">
        <v>8</v>
      </c>
      <c r="H111" s="10">
        <v>5.85</v>
      </c>
      <c r="I111" s="10">
        <v>15</v>
      </c>
      <c r="J111" s="10">
        <v>0</v>
      </c>
      <c r="K111" s="10">
        <v>0</v>
      </c>
      <c r="L111" s="10">
        <v>10</v>
      </c>
      <c r="M111" s="10">
        <v>0</v>
      </c>
      <c r="N111" s="4" t="s">
        <v>80</v>
      </c>
      <c r="O111" s="5" t="s">
        <v>79</v>
      </c>
    </row>
    <row r="112" spans="1:15" x14ac:dyDescent="0.2">
      <c r="A112" s="17" t="s">
        <v>51</v>
      </c>
      <c r="B112" s="4" t="s">
        <v>61</v>
      </c>
      <c r="C112" s="4" t="s">
        <v>91</v>
      </c>
      <c r="D112" s="18" t="s">
        <v>57</v>
      </c>
      <c r="E112" s="4" t="s">
        <v>56</v>
      </c>
      <c r="F112" s="10">
        <v>8.42</v>
      </c>
      <c r="G112" s="10">
        <v>10</v>
      </c>
      <c r="H112" s="10">
        <v>5.85</v>
      </c>
      <c r="I112" s="10">
        <v>12</v>
      </c>
      <c r="J112" s="10">
        <v>0</v>
      </c>
      <c r="K112" s="10">
        <v>0</v>
      </c>
      <c r="L112" s="10">
        <v>12</v>
      </c>
      <c r="M112" s="10">
        <v>0</v>
      </c>
      <c r="N112" s="4" t="s">
        <v>80</v>
      </c>
      <c r="O112" s="5" t="s">
        <v>79</v>
      </c>
    </row>
    <row r="113" spans="1:15" ht="15" thickBot="1" x14ac:dyDescent="0.25">
      <c r="A113" s="40" t="s">
        <v>52</v>
      </c>
      <c r="B113" s="41"/>
      <c r="C113" s="41"/>
      <c r="D113" s="10"/>
      <c r="E113" s="11"/>
      <c r="F113" s="10">
        <f t="shared" ref="F113:M113" si="12">AVERAGE(F91:F112)</f>
        <v>5.4295454545454556</v>
      </c>
      <c r="G113" s="10">
        <f t="shared" si="12"/>
        <v>4.6363636363636367</v>
      </c>
      <c r="H113" s="10">
        <f t="shared" si="12"/>
        <v>5.39</v>
      </c>
      <c r="I113" s="10">
        <f>AVERAGE(I91:I112)</f>
        <v>9.5909090909090917</v>
      </c>
      <c r="J113" s="10">
        <f t="shared" ref="J113" si="13">AVERAGE(J91:J112)</f>
        <v>0.95363636363636362</v>
      </c>
      <c r="K113" s="10">
        <f t="shared" si="12"/>
        <v>0.86363636363636365</v>
      </c>
      <c r="L113" s="10">
        <f t="shared" si="12"/>
        <v>11.545454545454545</v>
      </c>
      <c r="M113" s="10">
        <f t="shared" si="12"/>
        <v>0.31818181818181818</v>
      </c>
      <c r="N113" s="4"/>
      <c r="O113" s="8"/>
    </row>
    <row r="114" spans="1:15" ht="15" thickBot="1" x14ac:dyDescent="0.25">
      <c r="A114" s="42" t="s">
        <v>53</v>
      </c>
      <c r="B114" s="43"/>
      <c r="C114" s="43"/>
      <c r="D114" s="12"/>
      <c r="E114" s="13"/>
      <c r="F114" s="12">
        <f t="shared" ref="F114:G114" si="14">STDEV(F91:F112)/SQRT(22)</f>
        <v>1.0941874126754783</v>
      </c>
      <c r="G114" s="12">
        <f t="shared" si="14"/>
        <v>0.7488677009526491</v>
      </c>
      <c r="H114" s="12">
        <f t="shared" ref="H114" si="15">STDEV(H91:H112)/SQRT(22)</f>
        <v>0.7687109015855379</v>
      </c>
      <c r="I114" s="12">
        <f>STDEV(I91:I112)/SQRT(22)</f>
        <v>0.68899541309077927</v>
      </c>
      <c r="J114" s="12">
        <f t="shared" ref="J114" si="16">STDEV(J91:J112)/SQRT(22)</f>
        <v>0.32401335113220942</v>
      </c>
      <c r="K114" s="12">
        <f t="shared" ref="K114:M114" si="17">STDEV(K91:K112)/SQRT(22)</f>
        <v>0.27362766234313796</v>
      </c>
      <c r="L114" s="12">
        <f t="shared" si="17"/>
        <v>1.5171847829074838</v>
      </c>
      <c r="M114" s="12">
        <f t="shared" si="17"/>
        <v>0.12107676425062333</v>
      </c>
      <c r="N114" s="7"/>
      <c r="O114" s="26"/>
    </row>
    <row r="117" spans="1:15" ht="20.25" x14ac:dyDescent="0.3">
      <c r="A117" s="44" t="s">
        <v>5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</row>
  </sheetData>
  <mergeCells count="12">
    <mergeCell ref="A117:O117"/>
    <mergeCell ref="A77:C77"/>
    <mergeCell ref="A78:C78"/>
    <mergeCell ref="A113:C113"/>
    <mergeCell ref="A114:C114"/>
    <mergeCell ref="A1:O1"/>
    <mergeCell ref="A88:C88"/>
    <mergeCell ref="A89:C89"/>
    <mergeCell ref="A28:C28"/>
    <mergeCell ref="A29:C29"/>
    <mergeCell ref="A59:C59"/>
    <mergeCell ref="A60:C60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2017-11-07T16:50:23Z</dcterms:created>
  <dcterms:modified xsi:type="dcterms:W3CDTF">2020-07-13T23:41:51Z</dcterms:modified>
</cp:coreProperties>
</file>